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8 物価高騰対策（家電・事業者LED）\事業者LED\"/>
    </mc:Choice>
  </mc:AlternateContent>
  <bookViews>
    <workbookView xWindow="0" yWindow="0" windowWidth="19200" windowHeight="11370" activeTab="1"/>
  </bookViews>
  <sheets>
    <sheet name="提出用" sheetId="1" r:id="rId1"/>
    <sheet name="記入例" sheetId="9" r:id="rId2"/>
    <sheet name="Sheet1" sheetId="2" r:id="rId3"/>
  </sheets>
  <definedNames>
    <definedName name="_xlnm.Print_Area" localSheetId="1">記入例!$A$1:$AW$87</definedName>
    <definedName name="_xlnm.Print_Area" localSheetId="0">提出用!$A$1:$AW$87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1" i="9" l="1"/>
  <c r="AF83" i="9"/>
  <c r="Z90" i="9" s="1"/>
  <c r="Z92" i="9" s="1"/>
  <c r="N83" i="9"/>
  <c r="AE43" i="9"/>
  <c r="M36" i="9"/>
  <c r="Z93" i="9" l="1"/>
  <c r="Z94" i="9" s="1"/>
  <c r="BB92" i="9"/>
  <c r="Z95" i="9" s="1"/>
  <c r="M43" i="9"/>
  <c r="AY96" i="9" l="1"/>
  <c r="N67" i="9"/>
  <c r="N69" i="9" l="1"/>
  <c r="N71" i="9" s="1"/>
  <c r="AY85" i="9" s="1"/>
  <c r="AF83" i="1"/>
  <c r="M36" i="1" l="1"/>
  <c r="N83" i="1" l="1"/>
  <c r="Z91" i="1" l="1"/>
  <c r="Z90" i="1" l="1"/>
  <c r="M43" i="1"/>
  <c r="Z92" i="1" l="1"/>
  <c r="BB92" i="1" l="1"/>
  <c r="Z95" i="1" s="1"/>
  <c r="Z93" i="1"/>
  <c r="Z94" i="1" s="1"/>
  <c r="AY96" i="1" l="1"/>
  <c r="N67" i="1"/>
  <c r="N69" i="1"/>
  <c r="N71" i="1" s="1"/>
  <c r="AE43" i="1"/>
  <c r="AY85" i="1" l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sharedStrings.xml><?xml version="1.0" encoding="utf-8"?>
<sst xmlns="http://schemas.openxmlformats.org/spreadsheetml/2006/main" count="188" uniqueCount="79">
  <si>
    <t>申請者名</t>
    <phoneticPr fontId="1"/>
  </si>
  <si>
    <t>事業費等</t>
    <phoneticPr fontId="1"/>
  </si>
  <si>
    <t>（１）収入内訳</t>
    <phoneticPr fontId="1"/>
  </si>
  <si>
    <t>項目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</si>
  <si>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</si>
  <si>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</si>
  <si>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</si>
  <si>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</si>
  <si>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</si>
  <si>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</si>
  <si>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</si>
  <si>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</si>
  <si>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</si>
  <si>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</si>
  <si>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</si>
  <si>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</si>
  <si>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</si>
  <si>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</si>
  <si>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</si>
  <si>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工期</t>
    <rPh sb="0" eb="2">
      <t>コウキ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</si>
  <si>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</si>
  <si>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</si>
  <si>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</si>
  <si>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〇</t>
    <phoneticPr fontId="1"/>
  </si>
  <si>
    <t>補助金申請額（円）</t>
    <rPh sb="3" eb="5">
      <t>シンセイ</t>
    </rPh>
    <rPh sb="5" eb="6">
      <t>ガク</t>
    </rPh>
    <rPh sb="7" eb="8">
      <t>エン</t>
    </rPh>
    <phoneticPr fontId="1"/>
  </si>
  <si>
    <t>（３）補助金の額の計算</t>
    <rPh sb="3" eb="6">
      <t>ホジョキン</t>
    </rPh>
    <phoneticPr fontId="1"/>
  </si>
  <si>
    <t>補助対象経費（Ａ）</t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</si>
  <si>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</si>
  <si>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</si>
  <si>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</si>
  <si>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</si>
  <si>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それぞれ予定年月日を入力してください</t>
    <rPh sb="4" eb="6">
      <t>ヨテイ</t>
    </rPh>
    <rPh sb="6" eb="9">
      <t>ネンガッピ</t>
    </rPh>
    <rPh sb="10" eb="12">
      <t>ニュウリョク</t>
    </rPh>
    <phoneticPr fontId="1"/>
  </si>
  <si>
    <t>依頼する予定の業者を入力してください</t>
    <rPh sb="0" eb="2">
      <t>イライ</t>
    </rPh>
    <rPh sb="4" eb="6">
      <t>ヨテイ</t>
    </rPh>
    <rPh sb="7" eb="9">
      <t>ギョウシャ</t>
    </rPh>
    <rPh sb="10" eb="12">
      <t>ニュウリョク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</si>
  <si>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</si>
  <si>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</si>
  <si>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鹿角市花輪字〇〇〇1-1</t>
    <rPh sb="0" eb="3">
      <t>カヅノシ</t>
    </rPh>
    <rPh sb="3" eb="5">
      <t>ハナワ</t>
    </rPh>
    <rPh sb="5" eb="6">
      <t>アザ</t>
    </rPh>
    <phoneticPr fontId="1"/>
  </si>
  <si>
    <t>事業者名を入力してください</t>
    <rPh sb="0" eb="3">
      <t>ジギョウシャ</t>
    </rPh>
    <rPh sb="3" eb="4">
      <t>メイ</t>
    </rPh>
    <rPh sb="5" eb="7">
      <t>ニュウリョク</t>
    </rPh>
    <phoneticPr fontId="1"/>
  </si>
  <si>
    <t>代表者名（役職含む）を入力してください</t>
    <rPh sb="0" eb="3">
      <t>ダイヒョウシャ</t>
    </rPh>
    <rPh sb="3" eb="4">
      <t>メイ</t>
    </rPh>
    <rPh sb="5" eb="7">
      <t>ヤクショク</t>
    </rPh>
    <rPh sb="7" eb="8">
      <t>フク</t>
    </rPh>
    <rPh sb="11" eb="13">
      <t>ニュウリョク</t>
    </rPh>
    <phoneticPr fontId="1"/>
  </si>
  <si>
    <t>１　事業概要</t>
    <phoneticPr fontId="1"/>
  </si>
  <si>
    <t>■■株式会社</t>
    <rPh sb="2" eb="6">
      <t>カブシキガイシャ</t>
    </rPh>
    <phoneticPr fontId="1"/>
  </si>
  <si>
    <t>代表取締役　■■　□□</t>
    <rPh sb="0" eb="2">
      <t>ダイヒョウ</t>
    </rPh>
    <rPh sb="2" eb="5">
      <t>トリシマリヤク</t>
    </rPh>
    <phoneticPr fontId="1"/>
  </si>
  <si>
    <t>業種</t>
    <rPh sb="0" eb="2">
      <t>ギョウシュ</t>
    </rPh>
    <phoneticPr fontId="1"/>
  </si>
  <si>
    <t>業種を入力してください</t>
    <rPh sb="0" eb="2">
      <t>ギョウシュ</t>
    </rPh>
    <rPh sb="3" eb="5">
      <t>ニュウリョク</t>
    </rPh>
    <phoneticPr fontId="1"/>
  </si>
  <si>
    <r>
      <t xml:space="preserve">事業実施場所
</t>
    </r>
    <r>
      <rPr>
        <sz val="9"/>
        <color theme="1"/>
        <rFont val="ＭＳ 明朝"/>
        <family val="1"/>
        <charset val="128"/>
      </rPr>
      <t>（事業場等の所在地）</t>
    </r>
    <rPh sb="8" eb="10">
      <t>ジギョウ</t>
    </rPh>
    <rPh sb="10" eb="11">
      <t>バ</t>
    </rPh>
    <rPh sb="11" eb="12">
      <t>トウ</t>
    </rPh>
    <rPh sb="13" eb="16">
      <t>ショザイチ</t>
    </rPh>
    <phoneticPr fontId="1"/>
  </si>
  <si>
    <t>事業を実施する場所を入力してください</t>
    <rPh sb="0" eb="2">
      <t>ジギョウ</t>
    </rPh>
    <rPh sb="3" eb="5">
      <t>ジッシ</t>
    </rPh>
    <rPh sb="7" eb="9">
      <t>バショ</t>
    </rPh>
    <rPh sb="10" eb="12">
      <t>ニュウリョク</t>
    </rPh>
    <phoneticPr fontId="1"/>
  </si>
  <si>
    <t>事業場の所有者を入力してください</t>
    <rPh sb="0" eb="2">
      <t>ジギョウ</t>
    </rPh>
    <rPh sb="2" eb="3">
      <t>バ</t>
    </rPh>
    <rPh sb="4" eb="7">
      <t>ショユウシャ</t>
    </rPh>
    <rPh sb="8" eb="10">
      <t>ニュウリョク</t>
    </rPh>
    <phoneticPr fontId="1"/>
  </si>
  <si>
    <t>ＣＯ２削減量</t>
    <phoneticPr fontId="1"/>
  </si>
  <si>
    <t>総事業費（円）</t>
    <rPh sb="0" eb="1">
      <t>ソウ</t>
    </rPh>
    <rPh sb="1" eb="4">
      <t>ジギョウヒ</t>
    </rPh>
    <rPh sb="5" eb="6">
      <t>エン</t>
    </rPh>
    <phoneticPr fontId="1"/>
  </si>
  <si>
    <t>設備費</t>
    <rPh sb="0" eb="3">
      <t>セツビヒ</t>
    </rPh>
    <phoneticPr fontId="1"/>
  </si>
  <si>
    <t>付帯設備費</t>
    <rPh sb="0" eb="2">
      <t>フタイ</t>
    </rPh>
    <rPh sb="2" eb="4">
      <t>セツビ</t>
    </rPh>
    <rPh sb="4" eb="5">
      <t>ヒ</t>
    </rPh>
    <phoneticPr fontId="1"/>
  </si>
  <si>
    <t>工事費</t>
    <rPh sb="0" eb="3">
      <t>コウジヒ</t>
    </rPh>
    <phoneticPr fontId="1"/>
  </si>
  <si>
    <t>撤去費</t>
    <rPh sb="0" eb="2">
      <t>テッキョ</t>
    </rPh>
    <rPh sb="2" eb="3">
      <t>ヒ</t>
    </rPh>
    <phoneticPr fontId="1"/>
  </si>
  <si>
    <t>租税公課（補助対象外）</t>
    <rPh sb="0" eb="4">
      <t>ソゼイコウカ</t>
    </rPh>
    <rPh sb="5" eb="7">
      <t>ホジョ</t>
    </rPh>
    <rPh sb="7" eb="9">
      <t>タイショウ</t>
    </rPh>
    <rPh sb="9" eb="10">
      <t>ガイ</t>
    </rPh>
    <phoneticPr fontId="1"/>
  </si>
  <si>
    <t>廃棄費（補助対象外）</t>
    <rPh sb="0" eb="2">
      <t>ハイキ</t>
    </rPh>
    <rPh sb="2" eb="3">
      <t>ヒ</t>
    </rPh>
    <phoneticPr fontId="1"/>
  </si>
  <si>
    <t>諸経費（補助対象外）</t>
    <rPh sb="0" eb="3">
      <t>ショケイヒ</t>
    </rPh>
    <phoneticPr fontId="1"/>
  </si>
  <si>
    <t>LEDではない</t>
    <phoneticPr fontId="1"/>
  </si>
  <si>
    <t>特定財源（Ｂ）</t>
    <phoneticPr fontId="1"/>
  </si>
  <si>
    <t>補助対象額（Ｃ）＝（Ａ）－（Ｂ）</t>
    <phoneticPr fontId="1"/>
  </si>
  <si>
    <t>※１万円未満切り捨て</t>
    <rPh sb="2" eb="3">
      <t>マン</t>
    </rPh>
    <phoneticPr fontId="1"/>
  </si>
  <si>
    <t>補助申請額（Ｄ）＝（Ｃ）×１／２</t>
    <phoneticPr fontId="1"/>
  </si>
  <si>
    <t>※上限30万円、下限5万円</t>
    <rPh sb="1" eb="3">
      <t>ジョウゲン</t>
    </rPh>
    <rPh sb="5" eb="7">
      <t>マンエン</t>
    </rPh>
    <rPh sb="8" eb="10">
      <t>カゲン</t>
    </rPh>
    <rPh sb="11" eb="13">
      <t>マンエン</t>
    </rPh>
    <phoneticPr fontId="1"/>
  </si>
  <si>
    <t>製造業</t>
    <rPh sb="0" eb="3">
      <t>セイゾウギョウ</t>
    </rPh>
    <phoneticPr fontId="1"/>
  </si>
  <si>
    <t>鹿角市花輪字▲1-1</t>
    <rPh sb="0" eb="3">
      <t>カヅノシ</t>
    </rPh>
    <rPh sb="3" eb="5">
      <t>ハナワ</t>
    </rPh>
    <rPh sb="5" eb="6">
      <t>アザ</t>
    </rPh>
    <phoneticPr fontId="1"/>
  </si>
  <si>
    <t>◆◆会社</t>
    <rPh sb="2" eb="4">
      <t>カイシャ</t>
    </rPh>
    <phoneticPr fontId="1"/>
  </si>
  <si>
    <t>消費電力の削減量</t>
    <rPh sb="0" eb="2">
      <t>ショウヒ</t>
    </rPh>
    <rPh sb="2" eb="4">
      <t>デンリョク</t>
    </rPh>
    <rPh sb="5" eb="7">
      <t>サクゲン</t>
    </rPh>
    <rPh sb="7" eb="8">
      <t>リョウ</t>
    </rPh>
    <phoneticPr fontId="1"/>
  </si>
  <si>
    <t>鹿角市省エネ照明器具更新支援補助金実績報告書</t>
    <phoneticPr fontId="1"/>
  </si>
  <si>
    <t>　　年　　月　　日付け　　－　　　　で交付決定を受けた標記補助金について、事業が完了したので、鹿角市省エネ照明器具更新支援補助金交付要綱第８条の規定により、添付書類を添えて報告します。</t>
    <phoneticPr fontId="1"/>
  </si>
  <si>
    <t xml:space="preserve">（１）事業実績書（別紙）
（２）補助対象経費の支払が確認できる書類（領収書の写し、内訳の分かる書類等）
（３）完成写真（更新前と更新後の全景、更新後の照明器具の形式型番及び数量が分か
      るもの）
（４）市長が必要と認める書類
</t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</si>
  <si>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</si>
  <si>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実際の削減量を入力してください</t>
    <rPh sb="0" eb="2">
      <t>ジッサイ</t>
    </rPh>
    <rPh sb="3" eb="5">
      <t>サクゲン</t>
    </rPh>
    <rPh sb="5" eb="6">
      <t>リョウ</t>
    </rPh>
    <rPh sb="7" eb="9">
      <t>ニュウリョク</t>
    </rPh>
    <phoneticPr fontId="1"/>
  </si>
  <si>
    <t>実際のCO2削減量を入力してください</t>
    <rPh sb="0" eb="2">
      <t>ジッサイ</t>
    </rPh>
    <rPh sb="6" eb="8">
      <t>サクゲン</t>
    </rPh>
    <rPh sb="8" eb="9">
      <t>リョウ</t>
    </rPh>
    <rPh sb="10" eb="12">
      <t>ニュウリョク</t>
    </rPh>
    <phoneticPr fontId="1"/>
  </si>
  <si>
    <t>着工年月日</t>
    <rPh sb="0" eb="2">
      <t>チャッコウ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</si>
  <si>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rPh sb="3" eb="4">
      <t>テイネン</t>
    </rPh>
    <phoneticPr fontId="1"/>
  </si>
  <si>
    <t>施工業者</t>
    <rPh sb="0" eb="2">
      <t>セコウ</t>
    </rPh>
    <rPh sb="2" eb="4">
      <t>ギョウシャ</t>
    </rPh>
    <phoneticPr fontId="1"/>
  </si>
  <si>
    <t>２　収支決算書</t>
    <rPh sb="4" eb="6">
      <t>ケッサン</t>
    </rPh>
    <phoneticPr fontId="1"/>
  </si>
  <si>
    <t>特定財源</t>
    <phoneticPr fontId="1"/>
  </si>
  <si>
    <t>※補助対象経費の支払いがわかる書類（領収書の写し等）を添付してください。
※専用割合による案分等補助対象外の経費がある場合は、補助対象経費の分を「うち補助対象経費」に記載してください。
※「租税公課」は税及び公共団体に収める手数料などの費用です。</t>
    <phoneticPr fontId="1"/>
  </si>
  <si>
    <t>0186-00-0000</t>
  </si>
  <si>
    <t>◇◇◇◇電気株式会社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</si>
</sst>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[$-411]ggge&quot;年&quot;m&quot;月&quot;d&quot;日&quot;;@"/>
    <numFmt numFmtId="180" formatCode="#,##0&quot; 円&quot;"/>
    <numFmt numFmtId="181" formatCode="&quot;≒　&quot;#,##0&quot; 円&quot;"/>
    <numFmt numFmtId="193" formatCode="&quot;　&quot;#,##0.00&quot;kWh&quot;"/>
    <numFmt numFmtId="200" formatCode="#,##0.00&quot;ｔ-CO2/kWh&quot;"/>
    <numFmt numFmtId="204" formatCode="&quot;（Ｃ）×１／２ ＝ &quot;#,###&quot;円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38" fontId="10" fillId="0" borderId="0" xfId="2" applyFont="1" applyAlignme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distributed" wrapText="1" shrinkToFi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80" fontId="7" fillId="0" borderId="7" xfId="0" applyNumberFormat="1" applyFont="1" applyBorder="1" applyAlignment="1">
      <alignment horizontal="right" vertical="center"/>
    </xf>
    <xf numFmtId="180" fontId="7" fillId="0" borderId="8" xfId="0" applyNumberFormat="1" applyFont="1" applyBorder="1" applyAlignment="1">
      <alignment horizontal="right" vertical="center"/>
    </xf>
    <xf numFmtId="180" fontId="7" fillId="0" borderId="9" xfId="0" applyNumberFormat="1" applyFont="1" applyBorder="1" applyAlignment="1">
      <alignment horizontal="right" vertical="center"/>
    </xf>
    <xf numFmtId="181" fontId="7" fillId="0" borderId="5" xfId="0" applyNumberFormat="1" applyFont="1" applyBorder="1" applyAlignment="1">
      <alignment horizontal="right" vertical="center"/>
    </xf>
    <xf numFmtId="181" fontId="7" fillId="0" borderId="0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204" fontId="7" fillId="0" borderId="3" xfId="0" applyNumberFormat="1" applyFont="1" applyBorder="1" applyAlignment="1">
      <alignment horizontal="right" vertical="center"/>
    </xf>
    <xf numFmtId="204" fontId="7" fillId="0" borderId="2" xfId="0" applyNumberFormat="1" applyFont="1" applyBorder="1" applyAlignment="1">
      <alignment horizontal="right" vertical="center"/>
    </xf>
    <xf numFmtId="204" fontId="7" fillId="0" borderId="4" xfId="0" applyNumberFormat="1" applyFont="1" applyBorder="1" applyAlignment="1">
      <alignment horizontal="right" vertical="center"/>
    </xf>
    <xf numFmtId="180" fontId="7" fillId="0" borderId="10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2" xfId="0" applyNumberFormat="1" applyFont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right" vertical="center"/>
    </xf>
    <xf numFmtId="180" fontId="7" fillId="0" borderId="11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 applyAlignment="1">
      <alignment horizontal="right" vertical="center"/>
    </xf>
    <xf numFmtId="180" fontId="7" fillId="2" borderId="10" xfId="0" applyNumberFormat="1" applyFont="1" applyFill="1" applyBorder="1" applyAlignment="1">
      <alignment horizontal="right" vertical="center" shrinkToFit="1"/>
    </xf>
    <xf numFmtId="180" fontId="7" fillId="2" borderId="11" xfId="0" applyNumberFormat="1" applyFont="1" applyFill="1" applyBorder="1" applyAlignment="1">
      <alignment horizontal="right" vertical="center" shrinkToFit="1"/>
    </xf>
    <xf numFmtId="180" fontId="7" fillId="2" borderId="12" xfId="0" applyNumberFormat="1" applyFont="1" applyFill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80" fontId="7" fillId="0" borderId="10" xfId="0" applyNumberFormat="1" applyFont="1" applyFill="1" applyBorder="1" applyAlignment="1">
      <alignment horizontal="right" vertical="center" shrinkToFit="1"/>
    </xf>
    <xf numFmtId="180" fontId="7" fillId="0" borderId="11" xfId="0" applyNumberFormat="1" applyFont="1" applyFill="1" applyBorder="1" applyAlignment="1">
      <alignment horizontal="right" vertical="center" shrinkToFit="1"/>
    </xf>
    <xf numFmtId="180" fontId="7" fillId="0" borderId="12" xfId="0" applyNumberFormat="1" applyFont="1" applyFill="1" applyBorder="1" applyAlignment="1">
      <alignment horizontal="right" vertical="center" shrinkToFit="1"/>
    </xf>
    <xf numFmtId="180" fontId="7" fillId="0" borderId="13" xfId="0" applyNumberFormat="1" applyFont="1" applyFill="1" applyBorder="1" applyAlignment="1">
      <alignment horizontal="right" vertical="center" shrinkToFit="1"/>
    </xf>
    <xf numFmtId="180" fontId="7" fillId="0" borderId="14" xfId="0" applyNumberFormat="1" applyFont="1" applyFill="1" applyBorder="1" applyAlignment="1">
      <alignment horizontal="right" vertical="center" shrinkToFit="1"/>
    </xf>
    <xf numFmtId="180" fontId="7" fillId="0" borderId="15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top" wrapText="1"/>
    </xf>
    <xf numFmtId="177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80" fontId="14" fillId="2" borderId="10" xfId="0" applyNumberFormat="1" applyFont="1" applyFill="1" applyBorder="1" applyAlignment="1">
      <alignment horizontal="right" vertical="center" shrinkToFit="1"/>
    </xf>
    <xf numFmtId="180" fontId="14" fillId="2" borderId="11" xfId="0" applyNumberFormat="1" applyFont="1" applyFill="1" applyBorder="1" applyAlignment="1">
      <alignment horizontal="right" vertical="center" shrinkToFit="1"/>
    </xf>
    <xf numFmtId="180" fontId="14" fillId="2" borderId="12" xfId="0" applyNumberFormat="1" applyFont="1" applyFill="1" applyBorder="1" applyAlignment="1">
      <alignment horizontal="right" vertical="center" shrinkToFit="1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177" fontId="12" fillId="2" borderId="8" xfId="0" applyNumberFormat="1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3" fillId="0" borderId="0" xfId="0" applyFont="1" applyAlignment="1">
      <alignment horizontal="left" vertical="distributed" wrapText="1"/>
    </xf>
    <xf numFmtId="193" fontId="6" fillId="2" borderId="1" xfId="0" applyNumberFormat="1" applyFont="1" applyFill="1" applyBorder="1" applyAlignment="1">
      <alignment horizontal="center" vertical="center"/>
    </xf>
    <xf numFmtId="200" fontId="6" fillId="2" borderId="1" xfId="0" applyNumberFormat="1" applyFont="1" applyFill="1" applyBorder="1" applyAlignment="1">
      <alignment horizontal="center" vertical="center"/>
    </xf>
    <xf numFmtId="193" fontId="12" fillId="2" borderId="1" xfId="0" applyNumberFormat="1" applyFont="1" applyFill="1" applyBorder="1" applyAlignment="1">
      <alignment horizontal="center" vertical="center"/>
    </xf>
    <xf numFmtId="200" fontId="12" fillId="2" borderId="1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98"/>
  <sheetViews>
    <sheetView view="pageBreakPreview" topLeftCell="A67" zoomScale="85" zoomScaleNormal="100" zoomScaleSheetLayoutView="85" workbookViewId="0">
      <selection activeCell="AC73" sqref="AC73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Y1" s="6"/>
    </row>
    <row r="2" spans="1:51" ht="17.25" customHeight="1">
      <c r="AY2" s="1" t="s">
        <v>27</v>
      </c>
    </row>
    <row r="3" spans="1:51" ht="17.25" customHeight="1"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Y3" s="1" t="s">
        <v>34</v>
      </c>
    </row>
    <row r="5" spans="1:51" ht="17.25" customHeight="1">
      <c r="A5" s="23" t="s">
        <v>10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7" spans="1:51" ht="32.25" customHeight="1">
      <c r="M7" s="24" t="s">
        <v>11</v>
      </c>
      <c r="N7" s="24"/>
      <c r="O7" s="24"/>
      <c r="P7" s="24"/>
      <c r="Q7" s="24"/>
      <c r="R7" s="20" t="s">
        <v>12</v>
      </c>
      <c r="S7" s="20"/>
      <c r="T7" s="20"/>
      <c r="U7" s="20"/>
      <c r="V7" s="20"/>
      <c r="W7" s="81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Y7" s="1" t="s">
        <v>28</v>
      </c>
    </row>
    <row r="8" spans="1:51" ht="32.25" customHeight="1">
      <c r="R8" s="20" t="s">
        <v>16</v>
      </c>
      <c r="S8" s="20"/>
      <c r="T8" s="20"/>
      <c r="U8" s="20"/>
      <c r="V8" s="20"/>
      <c r="W8" s="83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Y8" s="1" t="s">
        <v>36</v>
      </c>
    </row>
    <row r="9" spans="1:51" ht="32.25" customHeight="1">
      <c r="R9" s="20" t="s">
        <v>17</v>
      </c>
      <c r="S9" s="20"/>
      <c r="T9" s="20"/>
      <c r="U9" s="20"/>
      <c r="V9" s="20"/>
      <c r="W9" s="85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Y9" s="1" t="s">
        <v>37</v>
      </c>
    </row>
    <row r="10" spans="1:51" ht="32.25" customHeight="1">
      <c r="R10" s="20" t="s">
        <v>13</v>
      </c>
      <c r="S10" s="20"/>
      <c r="T10" s="20"/>
      <c r="U10" s="20"/>
      <c r="V10" s="20"/>
      <c r="W10" s="83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Y10" s="1" t="s">
        <v>29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21" t="s">
        <v>65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47.25" customHeight="1">
      <c r="A16" s="22" t="s">
        <v>66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87" t="s">
        <v>14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</row>
    <row r="20" spans="1:49" ht="87.75" customHeight="1">
      <c r="C20" s="101" t="s">
        <v>67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8"/>
    </row>
    <row r="21" spans="1:49" ht="17.25" customHeight="1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</row>
    <row r="22" spans="1:49" ht="17.25" customHeight="1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</row>
    <row r="23" spans="1:49" ht="17.2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</row>
    <row r="24" spans="1:49" ht="17.2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</row>
    <row r="25" spans="1:49" ht="17.2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</row>
    <row r="26" spans="1:49" ht="17.25" customHeight="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</row>
    <row r="27" spans="1:49" ht="17.25" customHeigh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</row>
    <row r="28" spans="1:49" ht="17.25" customHeight="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</row>
    <row r="29" spans="1:49" ht="17.25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</row>
    <row r="34" spans="1:51" ht="17.25" customHeight="1">
      <c r="A34" s="24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</row>
    <row r="35" spans="1:51" ht="17.25" customHeight="1">
      <c r="A35" s="1" t="s">
        <v>38</v>
      </c>
    </row>
    <row r="36" spans="1:51" ht="41.25" customHeight="1">
      <c r="A36" s="66" t="s">
        <v>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4" t="str">
        <f>W8&amp;"　"&amp;W9</f>
        <v>　</v>
      </c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Y36" s="1" t="s">
        <v>30</v>
      </c>
    </row>
    <row r="37" spans="1:51" ht="41.25" customHeight="1">
      <c r="A37" s="66" t="s">
        <v>41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Y37" s="7" t="s">
        <v>42</v>
      </c>
    </row>
    <row r="38" spans="1:51" ht="41.25" customHeight="1">
      <c r="A38" s="67" t="s">
        <v>43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Y38" s="7" t="s">
        <v>44</v>
      </c>
    </row>
    <row r="39" spans="1:51" ht="41.25" customHeight="1">
      <c r="A39" s="66" t="s">
        <v>18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Y39" s="1" t="s">
        <v>45</v>
      </c>
    </row>
    <row r="40" spans="1:51" ht="41.25" customHeight="1">
      <c r="A40" s="67" t="s">
        <v>64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Y40" s="7" t="s">
        <v>69</v>
      </c>
    </row>
    <row r="41" spans="1:51" ht="41.25" customHeight="1">
      <c r="A41" s="66" t="s">
        <v>46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Y41" s="7" t="s">
        <v>70</v>
      </c>
    </row>
    <row r="42" spans="1:51" ht="19.5" customHeight="1">
      <c r="A42" s="66" t="s">
        <v>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48" t="s">
        <v>47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 t="s">
        <v>24</v>
      </c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</row>
    <row r="43" spans="1:51" ht="41.2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80">
        <f>N83</f>
        <v>0</v>
      </c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>
        <f>Z96</f>
        <v>0</v>
      </c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Y43" s="1" t="s">
        <v>30</v>
      </c>
    </row>
    <row r="44" spans="1:51" ht="19.5" customHeight="1">
      <c r="A44" s="66" t="s">
        <v>19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48" t="s">
        <v>71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 t="s">
        <v>72</v>
      </c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</row>
    <row r="45" spans="1:51" ht="41.2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Y45" s="1" t="s">
        <v>31</v>
      </c>
    </row>
    <row r="46" spans="1:51" ht="41.25" customHeight="1">
      <c r="A46" s="66" t="s">
        <v>73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Y46" s="1" t="s">
        <v>32</v>
      </c>
    </row>
    <row r="48" spans="1:51" ht="17.2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</row>
    <row r="49" spans="1:48" ht="17.2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</row>
    <row r="50" spans="1:48" ht="17.2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</row>
    <row r="51" spans="1:48" ht="17.2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</row>
    <row r="64" spans="1:48" ht="20.25" customHeight="1">
      <c r="A64" s="1" t="s">
        <v>74</v>
      </c>
    </row>
    <row r="65" spans="1:51" ht="20.25" customHeight="1">
      <c r="A65" s="1" t="s">
        <v>2</v>
      </c>
    </row>
    <row r="66" spans="1:51" ht="20.25" customHeight="1">
      <c r="A66" s="71" t="s">
        <v>3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3" t="s">
        <v>7</v>
      </c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5"/>
    </row>
    <row r="67" spans="1:51" ht="20.25" customHeight="1">
      <c r="A67" s="49" t="s">
        <v>15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6">
        <f>Z95</f>
        <v>0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8"/>
      <c r="AY67" s="1" t="s">
        <v>30</v>
      </c>
    </row>
    <row r="68" spans="1:51" ht="20.25" customHeight="1">
      <c r="A68" s="49" t="s">
        <v>75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6">
        <v>0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8"/>
      <c r="AY68" s="1" t="s">
        <v>30</v>
      </c>
    </row>
    <row r="69" spans="1:51" ht="20.25" customHeight="1">
      <c r="A69" s="49" t="s">
        <v>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6">
        <f>N83-N67</f>
        <v>0</v>
      </c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8"/>
      <c r="AY69" s="1" t="s">
        <v>30</v>
      </c>
    </row>
    <row r="70" spans="1:51" ht="20.25" customHeight="1">
      <c r="A70" s="49" t="s">
        <v>5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6">
        <v>0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8"/>
      <c r="AY70" s="1" t="s">
        <v>30</v>
      </c>
    </row>
    <row r="71" spans="1:51" ht="20.25" customHeight="1">
      <c r="A71" s="49" t="s">
        <v>6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34">
        <f>SUM(N67:AW70)</f>
        <v>0</v>
      </c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6"/>
      <c r="AY71" s="1" t="s">
        <v>30</v>
      </c>
    </row>
    <row r="72" spans="1:51" ht="20.25" customHeight="1">
      <c r="B72" s="1" t="s">
        <v>8</v>
      </c>
    </row>
    <row r="73" spans="1:51" ht="20.25" customHeight="1"/>
    <row r="74" spans="1:51" ht="20.25" customHeight="1">
      <c r="A74" s="1" t="s">
        <v>9</v>
      </c>
    </row>
    <row r="75" spans="1:51" ht="20.25" customHeight="1">
      <c r="A75" s="50" t="s">
        <v>22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2"/>
      <c r="N75" s="48" t="s">
        <v>20</v>
      </c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 t="s">
        <v>21</v>
      </c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</row>
    <row r="76" spans="1:51" ht="20.25" customHeight="1">
      <c r="A76" s="49" t="s">
        <v>48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9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1"/>
      <c r="AF76" s="59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1"/>
      <c r="AY76" s="1" t="s">
        <v>33</v>
      </c>
    </row>
    <row r="77" spans="1:51" ht="20.25" customHeight="1">
      <c r="A77" s="49" t="s">
        <v>49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9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1"/>
      <c r="AF77" s="59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1"/>
      <c r="AY77" s="1" t="s">
        <v>33</v>
      </c>
    </row>
    <row r="78" spans="1:51" ht="20.25" customHeight="1">
      <c r="A78" s="49" t="s">
        <v>50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9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1"/>
      <c r="AF78" s="59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1"/>
      <c r="AY78" s="1" t="s">
        <v>33</v>
      </c>
    </row>
    <row r="79" spans="1:51" ht="20.25" customHeight="1">
      <c r="A79" s="49" t="s">
        <v>51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9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1"/>
      <c r="AF79" s="59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1"/>
      <c r="AY79" s="1" t="s">
        <v>33</v>
      </c>
    </row>
    <row r="80" spans="1:51" ht="20.25" customHeight="1">
      <c r="A80" s="49" t="s">
        <v>52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9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1"/>
      <c r="AF80" s="75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7"/>
      <c r="AY80" s="1" t="s">
        <v>33</v>
      </c>
    </row>
    <row r="81" spans="1:54" ht="20.25" customHeight="1">
      <c r="A81" s="49" t="s">
        <v>53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9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1"/>
      <c r="AF81" s="75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7"/>
      <c r="AY81" s="1" t="s">
        <v>33</v>
      </c>
    </row>
    <row r="82" spans="1:54" ht="20.25" customHeight="1">
      <c r="A82" s="49" t="s">
        <v>54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9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1"/>
      <c r="AF82" s="75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7"/>
      <c r="AY82" s="1" t="s">
        <v>33</v>
      </c>
    </row>
    <row r="83" spans="1:54" ht="20.25" customHeight="1">
      <c r="A83" s="71" t="s">
        <v>6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2">
        <f>SUM(N76:AE82)</f>
        <v>0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4"/>
      <c r="AF83" s="72">
        <f>SUM(AF76:AW82)</f>
        <v>0</v>
      </c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4"/>
      <c r="AY83" s="1" t="s">
        <v>30</v>
      </c>
    </row>
    <row r="84" spans="1:54" ht="20.25" customHeight="1">
      <c r="B84" s="69" t="s">
        <v>76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70"/>
      <c r="AP84" s="70"/>
      <c r="AQ84" s="70"/>
      <c r="AR84" s="70"/>
      <c r="AS84" s="70"/>
      <c r="AT84" s="70"/>
      <c r="AU84" s="70"/>
      <c r="AV84" s="70"/>
      <c r="AW84" s="70"/>
    </row>
    <row r="85" spans="1:54" ht="20.25" customHeight="1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Y85" s="38" t="str">
        <f>IF(N71=N83,"収入と支出が一致していますので、そのまま処理を進めてください","収入と支出が一致していませんので、ご確認ください")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86" spans="1:54" ht="20.25" customHeight="1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Y86" s="38"/>
    </row>
    <row r="87" spans="1:54" ht="20.25" customHeight="1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</row>
    <row r="88" spans="1:54" ht="20.25" customHeight="1"/>
    <row r="89" spans="1:54" ht="20.25" customHeight="1">
      <c r="A89" s="1" t="s">
        <v>25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</row>
    <row r="90" spans="1:54" ht="20.25" customHeight="1">
      <c r="A90" s="39" t="s">
        <v>26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8"/>
      <c r="W90" s="8"/>
      <c r="X90" s="8"/>
      <c r="Y90" s="12"/>
      <c r="Z90" s="34">
        <f>AF83</f>
        <v>0</v>
      </c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6"/>
      <c r="AY90" s="1" t="s">
        <v>30</v>
      </c>
    </row>
    <row r="91" spans="1:54" ht="20.25" customHeight="1">
      <c r="A91" s="39" t="s">
        <v>56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8"/>
      <c r="W91" s="8"/>
      <c r="X91" s="8"/>
      <c r="Y91" s="12"/>
      <c r="Z91" s="34">
        <f>N68</f>
        <v>0</v>
      </c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6"/>
      <c r="AY91" s="1" t="s">
        <v>30</v>
      </c>
    </row>
    <row r="92" spans="1:54" ht="20.25" customHeight="1">
      <c r="A92" s="39" t="s">
        <v>57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8"/>
      <c r="W92" s="8"/>
      <c r="X92" s="8"/>
      <c r="Y92" s="12"/>
      <c r="Z92" s="34">
        <f t="shared" ref="Z92" si="0">Z90-Z91</f>
        <v>0</v>
      </c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6"/>
      <c r="AY92" s="1" t="s">
        <v>30</v>
      </c>
      <c r="BA92" s="5">
        <v>300000</v>
      </c>
      <c r="BB92" s="5">
        <f>MIN(BA92,ROUNDDOWN(Z92/2*1,-4))</f>
        <v>0</v>
      </c>
    </row>
    <row r="93" spans="1:54" ht="20.25" customHeight="1">
      <c r="A93" s="45" t="s">
        <v>59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9"/>
      <c r="W93" s="9"/>
      <c r="X93" s="9"/>
      <c r="Y93" s="13"/>
      <c r="Z93" s="31">
        <f>Z92/2</f>
        <v>0</v>
      </c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3"/>
      <c r="AY93" s="1" t="s">
        <v>30</v>
      </c>
      <c r="BA93" s="5">
        <v>50000</v>
      </c>
      <c r="BB93" s="5"/>
    </row>
    <row r="94" spans="1:54" ht="20.25" customHeight="1">
      <c r="A94" s="43" t="s">
        <v>58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11"/>
      <c r="W94" s="11"/>
      <c r="X94" s="11"/>
      <c r="Y94" s="14"/>
      <c r="Z94" s="28">
        <f>ROUNDDOWN(Z93,-4)</f>
        <v>0</v>
      </c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30"/>
      <c r="AY94" s="1" t="s">
        <v>30</v>
      </c>
      <c r="BA94" s="5"/>
      <c r="BB94" s="5"/>
    </row>
    <row r="95" spans="1:54" ht="20.25" customHeight="1">
      <c r="A95" s="41" t="s">
        <v>60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10"/>
      <c r="W95" s="10"/>
      <c r="X95" s="10"/>
      <c r="Y95" s="15"/>
      <c r="Z95" s="25">
        <f>BB92</f>
        <v>0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7"/>
      <c r="AY95" s="1" t="s">
        <v>30</v>
      </c>
    </row>
    <row r="96" spans="1:54" ht="20.25" customHeight="1"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Y96" s="38" t="str">
        <f>IF(AND(Z95&gt;=50000,Z95&lt;=3000000),"補助金額内ですので、引き続き申請手続きを進めてください","下限を下回っています。もう一度ご確認ください")</f>
        <v>下限を下回っています。もう一度ご確認ください</v>
      </c>
    </row>
    <row r="97" spans="51:51" ht="17.25" customHeight="1">
      <c r="AY97" s="38"/>
    </row>
    <row r="98" spans="51:51" ht="17.25" customHeight="1">
      <c r="AY98" s="16"/>
    </row>
  </sheetData>
  <mergeCells count="100">
    <mergeCell ref="C20:AV20"/>
    <mergeCell ref="AY85:AY86"/>
    <mergeCell ref="W7:AW7"/>
    <mergeCell ref="W8:AW8"/>
    <mergeCell ref="W9:AW9"/>
    <mergeCell ref="W10:AW10"/>
    <mergeCell ref="A37:L37"/>
    <mergeCell ref="M37:AW37"/>
    <mergeCell ref="A40:L40"/>
    <mergeCell ref="M40:AW40"/>
    <mergeCell ref="A41:L41"/>
    <mergeCell ref="M41:AW41"/>
    <mergeCell ref="A39:L39"/>
    <mergeCell ref="M39:AW39"/>
    <mergeCell ref="B19:AW19"/>
    <mergeCell ref="R8:V8"/>
    <mergeCell ref="R9:V9"/>
    <mergeCell ref="R10:V10"/>
    <mergeCell ref="A13:AW13"/>
    <mergeCell ref="A16:AW16"/>
    <mergeCell ref="A46:L46"/>
    <mergeCell ref="A67:M67"/>
    <mergeCell ref="A66:M66"/>
    <mergeCell ref="N67:AW67"/>
    <mergeCell ref="A48:AV51"/>
    <mergeCell ref="A44:L45"/>
    <mergeCell ref="M44:AD44"/>
    <mergeCell ref="AE44:AW44"/>
    <mergeCell ref="M45:AD45"/>
    <mergeCell ref="AE45:AW45"/>
    <mergeCell ref="M42:AD42"/>
    <mergeCell ref="AE42:AW42"/>
    <mergeCell ref="M43:AD43"/>
    <mergeCell ref="AE43:AW43"/>
    <mergeCell ref="A42:L43"/>
    <mergeCell ref="N89:Y89"/>
    <mergeCell ref="Z89:AK89"/>
    <mergeCell ref="AL89:AW89"/>
    <mergeCell ref="A82:M82"/>
    <mergeCell ref="B84:AW87"/>
    <mergeCell ref="A83:M83"/>
    <mergeCell ref="N83:AE83"/>
    <mergeCell ref="N82:AE82"/>
    <mergeCell ref="AF80:AW80"/>
    <mergeCell ref="AF81:AW81"/>
    <mergeCell ref="AF82:AW82"/>
    <mergeCell ref="AF83:AW83"/>
    <mergeCell ref="AH3:AW3"/>
    <mergeCell ref="A71:M71"/>
    <mergeCell ref="A70:M70"/>
    <mergeCell ref="A69:M69"/>
    <mergeCell ref="A68:M68"/>
    <mergeCell ref="A76:M76"/>
    <mergeCell ref="A77:M77"/>
    <mergeCell ref="A78:M78"/>
    <mergeCell ref="A81:M81"/>
    <mergeCell ref="M36:AW36"/>
    <mergeCell ref="M38:AW38"/>
    <mergeCell ref="A34:AW34"/>
    <mergeCell ref="A36:L36"/>
    <mergeCell ref="A38:L38"/>
    <mergeCell ref="A5:O5"/>
    <mergeCell ref="M7:Q7"/>
    <mergeCell ref="R7:V7"/>
    <mergeCell ref="M46:AW46"/>
    <mergeCell ref="N81:AE81"/>
    <mergeCell ref="AF79:AW79"/>
    <mergeCell ref="A79:M79"/>
    <mergeCell ref="A80:M80"/>
    <mergeCell ref="AF75:AW75"/>
    <mergeCell ref="N75:AE75"/>
    <mergeCell ref="A75:M75"/>
    <mergeCell ref="N66:AW66"/>
    <mergeCell ref="N70:AW70"/>
    <mergeCell ref="N68:AW68"/>
    <mergeCell ref="N71:AW71"/>
    <mergeCell ref="N69:AW69"/>
    <mergeCell ref="N80:AE80"/>
    <mergeCell ref="N79:AE79"/>
    <mergeCell ref="N78:AE78"/>
    <mergeCell ref="N77:AE77"/>
    <mergeCell ref="N76:AE76"/>
    <mergeCell ref="AF76:AW76"/>
    <mergeCell ref="AF77:AW77"/>
    <mergeCell ref="AF78:AW78"/>
    <mergeCell ref="Z94:AW94"/>
    <mergeCell ref="Z93:AW93"/>
    <mergeCell ref="Z92:AW92"/>
    <mergeCell ref="Z91:AW91"/>
    <mergeCell ref="Z90:AW90"/>
    <mergeCell ref="Z96:AW96"/>
    <mergeCell ref="AY96:AY97"/>
    <mergeCell ref="A90:U90"/>
    <mergeCell ref="A91:U91"/>
    <mergeCell ref="A92:U92"/>
    <mergeCell ref="A95:U95"/>
    <mergeCell ref="A94:U94"/>
    <mergeCell ref="A93:U93"/>
    <mergeCell ref="N96:Y96"/>
    <mergeCell ref="Z95:AW95"/>
  </mergeCells>
  <phoneticPr fontId="1"/>
  <conditionalFormatting sqref="AY85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8"/>
  <sheetViews>
    <sheetView tabSelected="1" view="pageBreakPreview" zoomScale="85" zoomScaleNormal="100" zoomScaleSheetLayoutView="85" workbookViewId="0">
      <selection activeCell="BA14" sqref="BA14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Y1" s="6"/>
    </row>
    <row r="2" spans="1:51" ht="17.25" customHeight="1">
      <c r="AY2" s="1" t="s">
        <v>27</v>
      </c>
    </row>
    <row r="3" spans="1:51" ht="17.25" customHeight="1">
      <c r="AH3" s="98">
        <v>46296</v>
      </c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Y3" s="1" t="s">
        <v>34</v>
      </c>
    </row>
    <row r="5" spans="1:51" ht="17.25" customHeight="1">
      <c r="A5" s="23" t="s">
        <v>10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7" spans="1:51" ht="32.25" customHeight="1">
      <c r="M7" s="24" t="s">
        <v>11</v>
      </c>
      <c r="N7" s="24"/>
      <c r="O7" s="24"/>
      <c r="P7" s="24"/>
      <c r="Q7" s="24"/>
      <c r="R7" s="20" t="s">
        <v>12</v>
      </c>
      <c r="S7" s="20"/>
      <c r="T7" s="20"/>
      <c r="U7" s="20"/>
      <c r="V7" s="20"/>
      <c r="W7" s="99" t="s">
        <v>35</v>
      </c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Y7" s="1" t="s">
        <v>28</v>
      </c>
    </row>
    <row r="8" spans="1:51" ht="32.25" customHeight="1">
      <c r="R8" s="20" t="s">
        <v>16</v>
      </c>
      <c r="S8" s="20"/>
      <c r="T8" s="20"/>
      <c r="U8" s="20"/>
      <c r="V8" s="20"/>
      <c r="W8" s="96" t="s">
        <v>39</v>
      </c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Y8" s="1" t="s">
        <v>36</v>
      </c>
    </row>
    <row r="9" spans="1:51" ht="32.25" customHeight="1">
      <c r="R9" s="20" t="s">
        <v>17</v>
      </c>
      <c r="S9" s="20"/>
      <c r="T9" s="20"/>
      <c r="U9" s="20"/>
      <c r="V9" s="20"/>
      <c r="W9" s="94" t="s">
        <v>40</v>
      </c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Y9" s="1" t="s">
        <v>37</v>
      </c>
    </row>
    <row r="10" spans="1:51" ht="32.25" customHeight="1">
      <c r="R10" s="20" t="s">
        <v>13</v>
      </c>
      <c r="S10" s="20"/>
      <c r="T10" s="20"/>
      <c r="U10" s="20"/>
      <c r="V10" s="20"/>
      <c r="W10" s="96" t="s">
        <v>77</v>
      </c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Y10" s="1" t="s">
        <v>29</v>
      </c>
    </row>
    <row r="11" spans="1:51" ht="17.25" customHeight="1"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3" spans="1:51" ht="17.25" customHeight="1">
      <c r="A13" s="21" t="s">
        <v>65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</row>
    <row r="14" spans="1:51" ht="17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6" spans="1:51" s="17" customFormat="1" ht="47.25" customHeight="1">
      <c r="A16" s="22" t="s">
        <v>66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87" t="s">
        <v>14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</row>
    <row r="20" spans="1:49" ht="87.75" customHeight="1">
      <c r="C20" s="101" t="s">
        <v>67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8"/>
    </row>
    <row r="21" spans="1:49" ht="17.25" customHeight="1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</row>
    <row r="22" spans="1:49" ht="17.25" customHeight="1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</row>
    <row r="23" spans="1:49" ht="17.2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</row>
    <row r="24" spans="1:49" ht="17.2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</row>
    <row r="25" spans="1:49" ht="17.2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</row>
    <row r="26" spans="1:49" ht="17.25" customHeight="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</row>
    <row r="27" spans="1:49" ht="17.25" customHeigh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</row>
    <row r="28" spans="1:49" ht="17.25" customHeight="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</row>
    <row r="29" spans="1:49" ht="17.25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</row>
    <row r="34" spans="1:51" ht="17.25" customHeight="1">
      <c r="A34" s="24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</row>
    <row r="35" spans="1:51" ht="17.25" customHeight="1">
      <c r="A35" s="1" t="s">
        <v>38</v>
      </c>
    </row>
    <row r="36" spans="1:51" ht="41.25" customHeight="1">
      <c r="A36" s="66" t="s">
        <v>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4" t="str">
        <f>W8&amp;"　"&amp;W9</f>
        <v>■■株式会社　代表取締役　■■　□□</v>
      </c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Y36" s="1" t="s">
        <v>30</v>
      </c>
    </row>
    <row r="37" spans="1:51" ht="41.25" customHeight="1">
      <c r="A37" s="66" t="s">
        <v>41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93" t="s">
        <v>61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Y37" s="7" t="s">
        <v>42</v>
      </c>
    </row>
    <row r="38" spans="1:51" ht="41.25" customHeight="1">
      <c r="A38" s="67" t="s">
        <v>43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93" t="s">
        <v>62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Y38" s="7" t="s">
        <v>44</v>
      </c>
    </row>
    <row r="39" spans="1:51" ht="41.25" customHeight="1">
      <c r="A39" s="66" t="s">
        <v>18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93" t="s">
        <v>63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Y39" s="1" t="s">
        <v>45</v>
      </c>
    </row>
    <row r="40" spans="1:51" ht="41.25" customHeight="1">
      <c r="A40" s="67" t="s">
        <v>64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104">
        <v>1000</v>
      </c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Y40" s="7" t="s">
        <v>69</v>
      </c>
    </row>
    <row r="41" spans="1:51" ht="41.25" customHeight="1">
      <c r="A41" s="66" t="s">
        <v>46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105">
        <v>1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Y41" s="7" t="s">
        <v>70</v>
      </c>
    </row>
    <row r="42" spans="1:51" ht="19.5" customHeight="1">
      <c r="A42" s="66" t="s">
        <v>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48" t="s">
        <v>47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 t="s">
        <v>24</v>
      </c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</row>
    <row r="43" spans="1:51" ht="41.2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80">
        <f>N83</f>
        <v>830500</v>
      </c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>
        <f>Z96</f>
        <v>0</v>
      </c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Y43" s="1" t="s">
        <v>30</v>
      </c>
    </row>
    <row r="44" spans="1:51" ht="19.5" customHeight="1">
      <c r="A44" s="66" t="s">
        <v>19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48" t="s">
        <v>71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 t="s">
        <v>72</v>
      </c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</row>
    <row r="45" spans="1:51" ht="41.2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91">
        <v>46157</v>
      </c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>
        <v>46280</v>
      </c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Y45" s="1" t="s">
        <v>31</v>
      </c>
    </row>
    <row r="46" spans="1:51" ht="41.25" customHeight="1">
      <c r="A46" s="66" t="s">
        <v>73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92" t="s">
        <v>78</v>
      </c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Y46" s="1" t="s">
        <v>32</v>
      </c>
    </row>
    <row r="48" spans="1:51" ht="17.2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</row>
    <row r="49" spans="1:48" ht="17.2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</row>
    <row r="50" spans="1:48" ht="17.2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</row>
    <row r="51" spans="1:48" ht="17.2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</row>
    <row r="64" spans="1:48" ht="20.25" customHeight="1">
      <c r="A64" s="1" t="s">
        <v>74</v>
      </c>
    </row>
    <row r="65" spans="1:51" ht="20.25" customHeight="1">
      <c r="A65" s="1" t="s">
        <v>2</v>
      </c>
    </row>
    <row r="66" spans="1:51" ht="20.25" customHeight="1">
      <c r="A66" s="71" t="s">
        <v>3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3" t="s">
        <v>7</v>
      </c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5"/>
    </row>
    <row r="67" spans="1:51" ht="20.25" customHeight="1">
      <c r="A67" s="49" t="s">
        <v>15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6">
        <f>Z95</f>
        <v>300000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8"/>
      <c r="AY67" s="1" t="s">
        <v>30</v>
      </c>
    </row>
    <row r="68" spans="1:51" ht="20.25" customHeight="1">
      <c r="A68" s="49" t="s">
        <v>75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6">
        <v>0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8"/>
      <c r="AY68" s="1" t="s">
        <v>30</v>
      </c>
    </row>
    <row r="69" spans="1:51" ht="20.25" customHeight="1">
      <c r="A69" s="49" t="s">
        <v>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6">
        <f>N83-N67</f>
        <v>530500</v>
      </c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8"/>
      <c r="AY69" s="1" t="s">
        <v>30</v>
      </c>
    </row>
    <row r="70" spans="1:51" ht="20.25" customHeight="1">
      <c r="A70" s="49" t="s">
        <v>5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6">
        <v>0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8"/>
      <c r="AY70" s="1" t="s">
        <v>30</v>
      </c>
    </row>
    <row r="71" spans="1:51" ht="20.25" customHeight="1">
      <c r="A71" s="49" t="s">
        <v>6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34">
        <f>SUM(N67:AW70)</f>
        <v>830500</v>
      </c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6"/>
      <c r="AY71" s="1" t="s">
        <v>30</v>
      </c>
    </row>
    <row r="72" spans="1:51" ht="20.25" customHeight="1">
      <c r="B72" s="1" t="s">
        <v>8</v>
      </c>
    </row>
    <row r="73" spans="1:51" ht="20.25" customHeight="1"/>
    <row r="74" spans="1:51" ht="20.25" customHeight="1">
      <c r="A74" s="1" t="s">
        <v>9</v>
      </c>
    </row>
    <row r="75" spans="1:51" ht="20.25" customHeight="1">
      <c r="A75" s="50" t="s">
        <v>22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2"/>
      <c r="N75" s="48" t="s">
        <v>20</v>
      </c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 t="s">
        <v>21</v>
      </c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</row>
    <row r="76" spans="1:51" ht="20.25" customHeight="1">
      <c r="A76" s="49" t="s">
        <v>48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88">
        <v>555000</v>
      </c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90"/>
      <c r="AF76" s="88">
        <v>555000</v>
      </c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90"/>
      <c r="AY76" s="1" t="s">
        <v>33</v>
      </c>
    </row>
    <row r="77" spans="1:51" ht="20.25" customHeight="1">
      <c r="A77" s="49" t="s">
        <v>49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88">
        <v>100000</v>
      </c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90"/>
      <c r="AF77" s="88">
        <v>100000</v>
      </c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90"/>
      <c r="AY77" s="1" t="s">
        <v>33</v>
      </c>
    </row>
    <row r="78" spans="1:51" ht="20.25" customHeight="1">
      <c r="A78" s="49" t="s">
        <v>50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88">
        <v>50000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90"/>
      <c r="AF78" s="88">
        <v>50000</v>
      </c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90"/>
      <c r="AY78" s="1" t="s">
        <v>33</v>
      </c>
    </row>
    <row r="79" spans="1:51" ht="20.25" customHeight="1">
      <c r="A79" s="49" t="s">
        <v>51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88">
        <v>30000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90"/>
      <c r="AF79" s="88">
        <v>30000</v>
      </c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90"/>
      <c r="AY79" s="1" t="s">
        <v>33</v>
      </c>
    </row>
    <row r="80" spans="1:51" ht="20.25" customHeight="1">
      <c r="A80" s="49" t="s">
        <v>52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88">
        <v>75500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90"/>
      <c r="AF80" s="75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7"/>
      <c r="AY80" s="1" t="s">
        <v>33</v>
      </c>
    </row>
    <row r="81" spans="1:54" ht="20.25" customHeight="1">
      <c r="A81" s="49" t="s">
        <v>53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88">
        <v>20000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90"/>
      <c r="AF81" s="75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7"/>
      <c r="AY81" s="1" t="s">
        <v>33</v>
      </c>
    </row>
    <row r="82" spans="1:54" ht="20.25" customHeight="1">
      <c r="A82" s="49" t="s">
        <v>54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88">
        <v>0</v>
      </c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90"/>
      <c r="AF82" s="75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7"/>
      <c r="AY82" s="1" t="s">
        <v>33</v>
      </c>
    </row>
    <row r="83" spans="1:54" ht="20.25" customHeight="1">
      <c r="A83" s="71" t="s">
        <v>6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2">
        <f>SUM(N76:AE82)</f>
        <v>830500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4"/>
      <c r="AF83" s="72">
        <f>SUM(AF76:AW82)</f>
        <v>735000</v>
      </c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4"/>
      <c r="AY83" s="1" t="s">
        <v>30</v>
      </c>
    </row>
    <row r="84" spans="1:54" ht="20.25" customHeight="1">
      <c r="B84" s="69" t="s">
        <v>76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70"/>
      <c r="AP84" s="70"/>
      <c r="AQ84" s="70"/>
      <c r="AR84" s="70"/>
      <c r="AS84" s="70"/>
      <c r="AT84" s="70"/>
      <c r="AU84" s="70"/>
      <c r="AV84" s="70"/>
      <c r="AW84" s="70"/>
    </row>
    <row r="85" spans="1:54" ht="20.25" customHeight="1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Y85" s="38" t="str">
        <f>IF(N71=N83,"収入と支出が一致していますので、そのまま処理を進めてください","収入と支出が一致していませんので、ご確認ください")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86" spans="1:54" ht="20.25" customHeight="1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Y86" s="38"/>
    </row>
    <row r="87" spans="1:54" ht="20.25" customHeight="1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</row>
    <row r="88" spans="1:54" ht="20.25" customHeight="1"/>
    <row r="89" spans="1:54" ht="20.25" customHeight="1">
      <c r="A89" s="1" t="s">
        <v>25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</row>
    <row r="90" spans="1:54" ht="20.25" customHeight="1">
      <c r="A90" s="39" t="s">
        <v>26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8"/>
      <c r="W90" s="8"/>
      <c r="X90" s="8"/>
      <c r="Y90" s="12"/>
      <c r="Z90" s="34">
        <f>AF83</f>
        <v>735000</v>
      </c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6"/>
      <c r="AY90" s="1" t="s">
        <v>30</v>
      </c>
    </row>
    <row r="91" spans="1:54" ht="20.25" customHeight="1">
      <c r="A91" s="39" t="s">
        <v>56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8"/>
      <c r="W91" s="8"/>
      <c r="X91" s="8"/>
      <c r="Y91" s="12"/>
      <c r="Z91" s="34">
        <f>N68</f>
        <v>0</v>
      </c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6"/>
      <c r="AY91" s="1" t="s">
        <v>30</v>
      </c>
    </row>
    <row r="92" spans="1:54" ht="20.25" customHeight="1">
      <c r="A92" s="39" t="s">
        <v>57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8"/>
      <c r="W92" s="8"/>
      <c r="X92" s="8"/>
      <c r="Y92" s="12"/>
      <c r="Z92" s="34">
        <f t="shared" ref="Z92" si="0">Z90-Z91</f>
        <v>735000</v>
      </c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6"/>
      <c r="AY92" s="1" t="s">
        <v>30</v>
      </c>
      <c r="BA92" s="5">
        <v>300000</v>
      </c>
      <c r="BB92" s="5">
        <f>MIN(BA92,ROUNDDOWN(Z92/2*1,-4))</f>
        <v>300000</v>
      </c>
    </row>
    <row r="93" spans="1:54" ht="20.25" customHeight="1">
      <c r="A93" s="45" t="s">
        <v>59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9"/>
      <c r="W93" s="9"/>
      <c r="X93" s="9"/>
      <c r="Y93" s="13"/>
      <c r="Z93" s="31">
        <f>Z92/2</f>
        <v>367500</v>
      </c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3"/>
      <c r="AY93" s="1" t="s">
        <v>30</v>
      </c>
      <c r="BA93" s="5">
        <v>50000</v>
      </c>
      <c r="BB93" s="5"/>
    </row>
    <row r="94" spans="1:54" ht="20.25" customHeight="1">
      <c r="A94" s="43" t="s">
        <v>58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11"/>
      <c r="W94" s="11"/>
      <c r="X94" s="11"/>
      <c r="Y94" s="14"/>
      <c r="Z94" s="28">
        <f>ROUNDDOWN(Z93,-4)</f>
        <v>360000</v>
      </c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30"/>
      <c r="AY94" s="1" t="s">
        <v>30</v>
      </c>
      <c r="BA94" s="5"/>
      <c r="BB94" s="5"/>
    </row>
    <row r="95" spans="1:54" ht="20.25" customHeight="1">
      <c r="A95" s="41" t="s">
        <v>60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10"/>
      <c r="W95" s="10"/>
      <c r="X95" s="10"/>
      <c r="Y95" s="15"/>
      <c r="Z95" s="25">
        <f>BB92</f>
        <v>300000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7"/>
      <c r="AY95" s="1" t="s">
        <v>30</v>
      </c>
    </row>
    <row r="96" spans="1:54" ht="20.25" customHeight="1"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Y96" s="38" t="str">
        <f>IF(AND(Z95&gt;=50000,Z95&lt;=3000000),"補助金額内ですので、引き続き申請手続きを進めてください","下限を下回っています。もう一度ご確認ください")</f>
        <v>補助金額内ですので、引き続き申請手続きを進めてください</v>
      </c>
    </row>
    <row r="97" spans="51:51" ht="17.25" customHeight="1">
      <c r="AY97" s="38"/>
    </row>
    <row r="98" spans="51:51" ht="17.25" customHeight="1">
      <c r="AY98" s="16"/>
    </row>
  </sheetData>
  <mergeCells count="100">
    <mergeCell ref="N96:Y96"/>
    <mergeCell ref="Z96:AW96"/>
    <mergeCell ref="AY96:AY97"/>
    <mergeCell ref="A93:U93"/>
    <mergeCell ref="Z93:AW93"/>
    <mergeCell ref="A94:U94"/>
    <mergeCell ref="Z94:AW94"/>
    <mergeCell ref="A95:U95"/>
    <mergeCell ref="Z95:AW95"/>
    <mergeCell ref="A90:U90"/>
    <mergeCell ref="Z90:AW90"/>
    <mergeCell ref="A91:U91"/>
    <mergeCell ref="Z91:AW91"/>
    <mergeCell ref="A92:U92"/>
    <mergeCell ref="Z92:AW92"/>
    <mergeCell ref="A83:M83"/>
    <mergeCell ref="N83:AE83"/>
    <mergeCell ref="AF83:AW83"/>
    <mergeCell ref="B84:AW87"/>
    <mergeCell ref="AY85:AY86"/>
    <mergeCell ref="N89:Y89"/>
    <mergeCell ref="Z89:AK89"/>
    <mergeCell ref="AL89:AW89"/>
    <mergeCell ref="A81:M81"/>
    <mergeCell ref="N81:AE81"/>
    <mergeCell ref="AF81:AW81"/>
    <mergeCell ref="A82:M82"/>
    <mergeCell ref="N82:AE82"/>
    <mergeCell ref="AF82:AW82"/>
    <mergeCell ref="A79:M79"/>
    <mergeCell ref="N79:AE79"/>
    <mergeCell ref="AF79:AW79"/>
    <mergeCell ref="A80:M80"/>
    <mergeCell ref="N80:AE80"/>
    <mergeCell ref="AF80:AW80"/>
    <mergeCell ref="A77:M77"/>
    <mergeCell ref="N77:AE77"/>
    <mergeCell ref="AF77:AW77"/>
    <mergeCell ref="A78:M78"/>
    <mergeCell ref="N78:AE78"/>
    <mergeCell ref="AF78:AW78"/>
    <mergeCell ref="A75:M75"/>
    <mergeCell ref="N75:AE75"/>
    <mergeCell ref="AF75:AW75"/>
    <mergeCell ref="A76:M76"/>
    <mergeCell ref="N76:AE76"/>
    <mergeCell ref="AF76:AW76"/>
    <mergeCell ref="A69:M69"/>
    <mergeCell ref="N69:AW69"/>
    <mergeCell ref="A70:M70"/>
    <mergeCell ref="N70:AW70"/>
    <mergeCell ref="A71:M71"/>
    <mergeCell ref="N71:AW71"/>
    <mergeCell ref="A48:AV51"/>
    <mergeCell ref="A66:M66"/>
    <mergeCell ref="N66:AW66"/>
    <mergeCell ref="A67:M67"/>
    <mergeCell ref="N67:AW67"/>
    <mergeCell ref="A68:M68"/>
    <mergeCell ref="N68:AW68"/>
    <mergeCell ref="A44:L45"/>
    <mergeCell ref="M44:AD44"/>
    <mergeCell ref="AE44:AW44"/>
    <mergeCell ref="M45:AD45"/>
    <mergeCell ref="AE45:AW45"/>
    <mergeCell ref="A46:L46"/>
    <mergeCell ref="M46:AW46"/>
    <mergeCell ref="A41:L41"/>
    <mergeCell ref="M41:AW41"/>
    <mergeCell ref="A42:L43"/>
    <mergeCell ref="M42:AD42"/>
    <mergeCell ref="AE42:AW42"/>
    <mergeCell ref="M43:AD43"/>
    <mergeCell ref="AE43:AW43"/>
    <mergeCell ref="A38:L38"/>
    <mergeCell ref="M38:AW38"/>
    <mergeCell ref="A39:L39"/>
    <mergeCell ref="M39:AW39"/>
    <mergeCell ref="A40:L40"/>
    <mergeCell ref="M40:AW40"/>
    <mergeCell ref="B19:AW19"/>
    <mergeCell ref="C20:AV20"/>
    <mergeCell ref="A34:AW34"/>
    <mergeCell ref="A36:L36"/>
    <mergeCell ref="M36:AW36"/>
    <mergeCell ref="A37:L37"/>
    <mergeCell ref="M37:AW37"/>
    <mergeCell ref="R9:V9"/>
    <mergeCell ref="W9:AW9"/>
    <mergeCell ref="R10:V10"/>
    <mergeCell ref="W10:AW10"/>
    <mergeCell ref="A13:AW13"/>
    <mergeCell ref="A16:AW16"/>
    <mergeCell ref="AH3:AW3"/>
    <mergeCell ref="A5:O5"/>
    <mergeCell ref="M7:Q7"/>
    <mergeCell ref="R7:V7"/>
    <mergeCell ref="W7:AW7"/>
    <mergeCell ref="R8:V8"/>
    <mergeCell ref="W8:AW8"/>
  </mergeCells>
  <phoneticPr fontId="1"/>
  <conditionalFormatting sqref="AY85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9"/>
  <sheetViews>
    <sheetView workbookViewId="0">
      <selection activeCell="B5" sqref="B5"/>
    </sheetView>
  </sheetViews>
  <sheetFormatPr defaultRowHeight="18.75"/>
  <sheetData>
    <row r="2" spans="2:2">
      <c r="B2" t="s">
        <v>23</v>
      </c>
    </row>
    <row r="4" spans="2:2">
      <c r="B4" t="s">
        <v>55</v>
      </c>
    </row>
    <row r="5" spans="2:2">
      <c r="B5">
        <v>1</v>
      </c>
    </row>
    <row r="6" spans="2:2">
      <c r="B6">
        <v>2</v>
      </c>
    </row>
    <row r="7" spans="2:2">
      <c r="B7">
        <v>3</v>
      </c>
    </row>
    <row r="8" spans="2:2">
      <c r="B8">
        <v>4</v>
      </c>
    </row>
    <row r="9" spans="2:2">
      <c r="B9">
        <v>5</v>
      </c>
    </row>
    <row r="10" spans="2:2">
      <c r="B10">
        <v>6</v>
      </c>
    </row>
    <row r="11" spans="2:2">
      <c r="B11">
        <v>7</v>
      </c>
    </row>
    <row r="12" spans="2:2">
      <c r="B12">
        <v>8</v>
      </c>
    </row>
    <row r="13" spans="2:2">
      <c r="B13">
        <v>9</v>
      </c>
    </row>
    <row r="14" spans="2:2">
      <c r="B14">
        <v>10</v>
      </c>
    </row>
    <row r="15" spans="2:2">
      <c r="B15">
        <v>11</v>
      </c>
    </row>
    <row r="16" spans="2:2">
      <c r="B16">
        <v>12</v>
      </c>
    </row>
    <row r="17" spans="2:2">
      <c r="B17">
        <v>13</v>
      </c>
    </row>
    <row r="18" spans="2:2">
      <c r="B18">
        <v>14</v>
      </c>
    </row>
    <row r="19" spans="2:2">
      <c r="B19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記入例</vt:lpstr>
      <vt:lpstr>Sheet1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本舘 匠</cp:lastModifiedBy>
  <cp:lastPrinted>2026-04-10T06:22:11Z</cp:lastPrinted>
  <dcterms:created xsi:type="dcterms:W3CDTF">2024-05-20T01:49:06Z</dcterms:created>
  <dcterms:modified xsi:type="dcterms:W3CDTF">2026-04-10T06:29:14Z</dcterms:modified>
</cp:coreProperties>
</file>