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6\02_27 再エネ推進交付金（重点対策加速化事業）\060416開始（02木質）\"/>
    </mc:Choice>
  </mc:AlternateContent>
  <bookViews>
    <workbookView xWindow="0" yWindow="0" windowWidth="19200" windowHeight="11370"/>
  </bookViews>
  <sheets>
    <sheet name="計算表" sheetId="1" r:id="rId1"/>
    <sheet name="計算表（記載例）" sheetId="4" r:id="rId2"/>
  </sheets>
  <definedNames>
    <definedName name="_xlnm.Print_Area" localSheetId="0">計算表!$A$1:$E$15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C8" i="4"/>
  <c r="E13" i="4" s="1"/>
  <c r="E15" i="4" s="1"/>
  <c r="E14" i="1" l="1"/>
  <c r="C8" i="1"/>
  <c r="E13" i="1" s="1"/>
  <c r="E15" i="1" l="1"/>
</calcChain>
</file>

<file path=xl/sharedStrings.xml><?xml version="1.0" encoding="utf-8"?>
<sst xmlns="http://schemas.openxmlformats.org/spreadsheetml/2006/main" count="47" uniqueCount="24">
  <si>
    <t>木質バイオマスボイラー（まきストーブ）導入によるCO2排出量削減効果</t>
    <rPh sb="0" eb="2">
      <t>モクシツ</t>
    </rPh>
    <rPh sb="19" eb="21">
      <t>ドウニュウ</t>
    </rPh>
    <rPh sb="27" eb="29">
      <t>ハイシュツ</t>
    </rPh>
    <rPh sb="29" eb="30">
      <t>リョウ</t>
    </rPh>
    <rPh sb="30" eb="32">
      <t>サクゲン</t>
    </rPh>
    <rPh sb="32" eb="34">
      <t>コウカ</t>
    </rPh>
    <phoneticPr fontId="1"/>
  </si>
  <si>
    <t>条件</t>
    <rPh sb="0" eb="2">
      <t>ジョウケン</t>
    </rPh>
    <phoneticPr fontId="1"/>
  </si>
  <si>
    <t>②単位発熱量</t>
    <rPh sb="1" eb="3">
      <t>タンイ</t>
    </rPh>
    <rPh sb="3" eb="5">
      <t>ハツネツ</t>
    </rPh>
    <rPh sb="5" eb="6">
      <t>リョウ</t>
    </rPh>
    <phoneticPr fontId="1"/>
  </si>
  <si>
    <t>③炭素排出係数</t>
    <rPh sb="1" eb="3">
      <t>タンソ</t>
    </rPh>
    <rPh sb="3" eb="5">
      <t>ハイシュツ</t>
    </rPh>
    <rPh sb="5" eb="7">
      <t>ケイスウ</t>
    </rPh>
    <phoneticPr fontId="1"/>
  </si>
  <si>
    <t>④単位CO2排出量（②×③×44/12）</t>
    <rPh sb="1" eb="3">
      <t>タンイ</t>
    </rPh>
    <rPh sb="6" eb="8">
      <t>ハイシュツ</t>
    </rPh>
    <rPh sb="8" eb="9">
      <t>リョウ</t>
    </rPh>
    <phoneticPr fontId="1"/>
  </si>
  <si>
    <t>⑤メタン排出係数</t>
    <rPh sb="4" eb="6">
      <t>ハイシュツ</t>
    </rPh>
    <rPh sb="6" eb="8">
      <t>ケイスウ</t>
    </rPh>
    <phoneticPr fontId="1"/>
  </si>
  <si>
    <t>⑥一酸化二窒素の排出係数</t>
    <rPh sb="1" eb="4">
      <t>イッサンカ</t>
    </rPh>
    <rPh sb="4" eb="5">
      <t>ニ</t>
    </rPh>
    <rPh sb="5" eb="7">
      <t>チッソ</t>
    </rPh>
    <rPh sb="8" eb="10">
      <t>ハイシュツ</t>
    </rPh>
    <rPh sb="10" eb="12">
      <t>ケイスウ</t>
    </rPh>
    <phoneticPr fontId="1"/>
  </si>
  <si>
    <t>二酸化炭素</t>
    <rPh sb="0" eb="3">
      <t>ニサンカ</t>
    </rPh>
    <rPh sb="3" eb="5">
      <t>タンソ</t>
    </rPh>
    <phoneticPr fontId="1"/>
  </si>
  <si>
    <t>メタン</t>
    <phoneticPr fontId="1"/>
  </si>
  <si>
    <t>一酸化二窒素</t>
    <rPh sb="0" eb="3">
      <t>イッサンカ</t>
    </rPh>
    <rPh sb="3" eb="4">
      <t>ニ</t>
    </rPh>
    <rPh sb="4" eb="6">
      <t>チッソ</t>
    </rPh>
    <phoneticPr fontId="1"/>
  </si>
  <si>
    <t>灯油ボイラー</t>
    <rPh sb="0" eb="2">
      <t>トウユ</t>
    </rPh>
    <phoneticPr fontId="1"/>
  </si>
  <si>
    <t>木質バイオマス（まき）ボイラー</t>
    <rPh sb="0" eb="2">
      <t>モクシツ</t>
    </rPh>
    <phoneticPr fontId="1"/>
  </si>
  <si>
    <t>地球温暖化係数</t>
    <rPh sb="0" eb="2">
      <t>チキュウ</t>
    </rPh>
    <rPh sb="2" eb="5">
      <t>オンダンカ</t>
    </rPh>
    <rPh sb="5" eb="7">
      <t>ケイスウ</t>
    </rPh>
    <phoneticPr fontId="1"/>
  </si>
  <si>
    <t>メタン：25、一酸化二窒素：298</t>
    <rPh sb="7" eb="13">
      <t>イッサンカニチッソ</t>
    </rPh>
    <phoneticPr fontId="1"/>
  </si>
  <si>
    <t>二酸化炭素による排出は含めないものとする。</t>
    <rPh sb="0" eb="3">
      <t>ニサンカ</t>
    </rPh>
    <rPh sb="3" eb="5">
      <t>タンソ</t>
    </rPh>
    <rPh sb="8" eb="10">
      <t>ハイシュツ</t>
    </rPh>
    <rPh sb="11" eb="12">
      <t>フク</t>
    </rPh>
    <phoneticPr fontId="1"/>
  </si>
  <si>
    <t>灯油ボイラーによるCO2排出量（t-CO2/年）：</t>
    <rPh sb="0" eb="2">
      <t>トウユ</t>
    </rPh>
    <rPh sb="12" eb="14">
      <t>ハイシュツ</t>
    </rPh>
    <rPh sb="14" eb="15">
      <t>リョウ</t>
    </rPh>
    <rPh sb="22" eb="23">
      <t>ネン</t>
    </rPh>
    <phoneticPr fontId="1"/>
  </si>
  <si>
    <t>まきボイラーによるCO2排出量（t-CO2/年）：</t>
    <phoneticPr fontId="1"/>
  </si>
  <si>
    <t>CO2削減効果（t-CO2/年）：</t>
    <rPh sb="3" eb="5">
      <t>サクゲン</t>
    </rPh>
    <rPh sb="5" eb="7">
      <t>コウカ</t>
    </rPh>
    <phoneticPr fontId="1"/>
  </si>
  <si>
    <t>1台あたり</t>
    <rPh sb="1" eb="2">
      <t>ダイ</t>
    </rPh>
    <phoneticPr fontId="1"/>
  </si>
  <si>
    <t>①_1灯油年間使用量</t>
    <rPh sb="3" eb="5">
      <t>トウユ</t>
    </rPh>
    <rPh sb="5" eb="7">
      <t>ネンカン</t>
    </rPh>
    <rPh sb="7" eb="10">
      <t>シヨウリョウ</t>
    </rPh>
    <phoneticPr fontId="1"/>
  </si>
  <si>
    <t>①_2まき年間使用量</t>
    <rPh sb="5" eb="7">
      <t>ネンカン</t>
    </rPh>
    <rPh sb="7" eb="10">
      <t>シヨウリョウ</t>
    </rPh>
    <phoneticPr fontId="1"/>
  </si>
  <si>
    <t>①_1×④/1000＝</t>
    <phoneticPr fontId="1"/>
  </si>
  <si>
    <t>(①_2×⑤×25＋①_2×⑤×10^-6×298)/1000＝</t>
    <phoneticPr fontId="1"/>
  </si>
  <si>
    <t>記載例をもとに、色のついたセルに数値のみ入力してください。</t>
    <rPh sb="8" eb="9">
      <t>イロ</t>
    </rPh>
    <rPh sb="16" eb="18">
      <t>スウチ</t>
    </rPh>
    <rPh sb="20" eb="2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</si>
</sst>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L/年&quot;"/>
    <numFmt numFmtId="177" formatCode="0&quot;kg/年&quot;"/>
    <numFmt numFmtId="178" formatCode="0&quot;KJ/L&quot;"/>
    <numFmt numFmtId="179" formatCode="0.00&quot;kg-CO2/L&quot;"/>
    <numFmt numFmtId="180" formatCode="0.0000&quot;kg-CH4/kg&quot;"/>
    <numFmt numFmtId="181" formatCode="0.0&quot; ×10^-6 kg-N2O/kg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176" fontId="0" fillId="2" borderId="3" xfId="0" applyNumberFormat="1" applyFill="1" applyBorder="1">
      <alignment vertical="center"/>
    </xf>
    <xf numFmtId="0" fontId="0" fillId="2" borderId="3" xfId="0" applyFill="1" applyBorder="1">
      <alignment vertical="center"/>
    </xf>
    <xf numFmtId="177" fontId="0" fillId="2" borderId="3" xfId="0" applyNumberFormat="1" applyFill="1" applyBorder="1">
      <alignment vertical="center"/>
    </xf>
    <xf numFmtId="0" fontId="0" fillId="2" borderId="0" xfId="0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="80" zoomScaleNormal="100" zoomScaleSheetLayoutView="80" workbookViewId="0">
      <selection activeCell="F8" sqref="F8"/>
    </sheetView>
  </sheetViews>
  <sheetFormatPr defaultRowHeight="36.75" customHeight="1" x14ac:dyDescent="0.4"/>
  <cols>
    <col min="1" max="1" width="15.625" customWidth="1"/>
    <col min="2" max="2" width="30.625" customWidth="1"/>
    <col min="3" max="4" width="22.5" customWidth="1"/>
    <col min="6" max="6" width="31.125" customWidth="1"/>
  </cols>
  <sheetData>
    <row r="1" spans="1:6" ht="36.75" customHeight="1" x14ac:dyDescent="0.4">
      <c r="A1" t="s">
        <v>0</v>
      </c>
    </row>
    <row r="2" spans="1:6" ht="36.75" customHeight="1" x14ac:dyDescent="0.4">
      <c r="D2" s="1" t="s">
        <v>18</v>
      </c>
    </row>
    <row r="3" spans="1:6" ht="36.75" customHeight="1" thickBot="1" x14ac:dyDescent="0.45">
      <c r="A3" s="13" t="s">
        <v>1</v>
      </c>
      <c r="B3" s="13"/>
      <c r="C3" s="5" t="s">
        <v>10</v>
      </c>
      <c r="D3" s="23" t="s">
        <v>11</v>
      </c>
    </row>
    <row r="4" spans="1:6" ht="36.75" customHeight="1" thickTop="1" x14ac:dyDescent="0.4">
      <c r="A4" s="14" t="s">
        <v>19</v>
      </c>
      <c r="B4" s="15"/>
      <c r="C4" s="24"/>
      <c r="D4" s="25"/>
      <c r="F4" s="27" t="s">
        <v>23</v>
      </c>
    </row>
    <row r="5" spans="1:6" ht="36.75" customHeight="1" x14ac:dyDescent="0.4">
      <c r="A5" s="17" t="s">
        <v>20</v>
      </c>
      <c r="B5" s="18"/>
      <c r="C5" s="25"/>
      <c r="D5" s="26"/>
      <c r="F5" s="27"/>
    </row>
    <row r="6" spans="1:6" ht="36.75" customHeight="1" x14ac:dyDescent="0.4">
      <c r="A6" s="12" t="s">
        <v>7</v>
      </c>
      <c r="B6" s="3" t="s">
        <v>2</v>
      </c>
      <c r="C6" s="8">
        <v>36.700000000000003</v>
      </c>
      <c r="D6" s="16" t="s">
        <v>14</v>
      </c>
    </row>
    <row r="7" spans="1:6" ht="36.75" customHeight="1" x14ac:dyDescent="0.4">
      <c r="A7" s="12"/>
      <c r="B7" s="3" t="s">
        <v>3</v>
      </c>
      <c r="C7" s="3">
        <v>1.8499999999999999E-2</v>
      </c>
      <c r="D7" s="16"/>
    </row>
    <row r="8" spans="1:6" ht="36.75" customHeight="1" x14ac:dyDescent="0.4">
      <c r="A8" s="12"/>
      <c r="B8" s="3" t="s">
        <v>4</v>
      </c>
      <c r="C8" s="9">
        <f>C6*C7*44/12</f>
        <v>2.4894833333333337</v>
      </c>
      <c r="D8" s="16"/>
    </row>
    <row r="9" spans="1:6" ht="36.75" customHeight="1" x14ac:dyDescent="0.4">
      <c r="A9" s="2" t="s">
        <v>8</v>
      </c>
      <c r="B9" s="3" t="s">
        <v>5</v>
      </c>
      <c r="C9" s="2"/>
      <c r="D9" s="10">
        <v>1.1000000000000001E-3</v>
      </c>
    </row>
    <row r="10" spans="1:6" ht="36.75" customHeight="1" x14ac:dyDescent="0.4">
      <c r="A10" s="2" t="s">
        <v>9</v>
      </c>
      <c r="B10" s="3" t="s">
        <v>6</v>
      </c>
      <c r="C10" s="2"/>
      <c r="D10" s="11">
        <v>8.4</v>
      </c>
    </row>
    <row r="11" spans="1:6" ht="36.75" customHeight="1" x14ac:dyDescent="0.4">
      <c r="A11" s="2" t="s">
        <v>12</v>
      </c>
      <c r="B11" s="3" t="s">
        <v>13</v>
      </c>
      <c r="C11" s="2"/>
      <c r="D11" s="2"/>
    </row>
    <row r="12" spans="1:6" ht="36.75" customHeight="1" x14ac:dyDescent="0.4">
      <c r="B12" s="1"/>
    </row>
    <row r="13" spans="1:6" ht="36.75" customHeight="1" x14ac:dyDescent="0.4">
      <c r="A13" s="19" t="s">
        <v>15</v>
      </c>
      <c r="B13" s="19"/>
      <c r="C13" s="22" t="s">
        <v>21</v>
      </c>
      <c r="D13" s="22"/>
      <c r="E13" s="21">
        <f>ROUND(C4*C8/1000,3)</f>
        <v>0</v>
      </c>
    </row>
    <row r="14" spans="1:6" ht="36.75" customHeight="1" x14ac:dyDescent="0.4">
      <c r="A14" s="19" t="s">
        <v>16</v>
      </c>
      <c r="B14" s="19"/>
      <c r="C14" s="20" t="s">
        <v>22</v>
      </c>
      <c r="D14" s="20"/>
      <c r="E14" s="21">
        <f>ROUND((D5*D9*25+D5*D10/1000000*298)/1000,3)</f>
        <v>0</v>
      </c>
    </row>
    <row r="15" spans="1:6" ht="36.75" customHeight="1" x14ac:dyDescent="0.4">
      <c r="A15" s="19" t="s">
        <v>17</v>
      </c>
      <c r="B15" s="19"/>
      <c r="E15" s="21">
        <f>E13-E14</f>
        <v>0</v>
      </c>
    </row>
  </sheetData>
  <mergeCells count="10">
    <mergeCell ref="F4:F5"/>
    <mergeCell ref="A13:B13"/>
    <mergeCell ref="A14:B14"/>
    <mergeCell ref="A15:B15"/>
    <mergeCell ref="C14:D14"/>
    <mergeCell ref="A6:A8"/>
    <mergeCell ref="A3:B3"/>
    <mergeCell ref="A4:B4"/>
    <mergeCell ref="D6:D8"/>
    <mergeCell ref="A5:B5"/>
  </mergeCells>
  <phoneticPr fontId="1"/>
  <pageMargins left="0.62" right="0.31496062992125984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="80" zoomScaleNormal="100" zoomScaleSheetLayoutView="80" workbookViewId="0">
      <selection activeCell="C13" sqref="C13"/>
    </sheetView>
  </sheetViews>
  <sheetFormatPr defaultRowHeight="36.75" customHeight="1" x14ac:dyDescent="0.4"/>
  <cols>
    <col min="1" max="1" width="15.625" customWidth="1"/>
    <col min="2" max="2" width="30.625" customWidth="1"/>
    <col min="3" max="4" width="22.5" customWidth="1"/>
  </cols>
  <sheetData>
    <row r="1" spans="1:5" ht="36.75" customHeight="1" x14ac:dyDescent="0.4">
      <c r="A1" t="s">
        <v>0</v>
      </c>
    </row>
    <row r="2" spans="1:5" ht="36.75" customHeight="1" x14ac:dyDescent="0.4">
      <c r="D2" s="1" t="s">
        <v>18</v>
      </c>
    </row>
    <row r="3" spans="1:5" ht="36.75" customHeight="1" thickBot="1" x14ac:dyDescent="0.45">
      <c r="A3" s="13" t="s">
        <v>1</v>
      </c>
      <c r="B3" s="13"/>
      <c r="C3" s="5" t="s">
        <v>10</v>
      </c>
      <c r="D3" s="23" t="s">
        <v>11</v>
      </c>
    </row>
    <row r="4" spans="1:5" ht="36.75" customHeight="1" thickTop="1" x14ac:dyDescent="0.4">
      <c r="A4" s="14" t="s">
        <v>19</v>
      </c>
      <c r="B4" s="15"/>
      <c r="C4" s="6">
        <v>600</v>
      </c>
      <c r="D4" s="4"/>
    </row>
    <row r="5" spans="1:5" ht="36.75" customHeight="1" x14ac:dyDescent="0.4">
      <c r="A5" s="17" t="s">
        <v>20</v>
      </c>
      <c r="B5" s="18"/>
      <c r="C5" s="4"/>
      <c r="D5" s="7">
        <v>2700</v>
      </c>
    </row>
    <row r="6" spans="1:5" ht="36.75" customHeight="1" x14ac:dyDescent="0.4">
      <c r="A6" s="12" t="s">
        <v>7</v>
      </c>
      <c r="B6" s="3" t="s">
        <v>2</v>
      </c>
      <c r="C6" s="8">
        <v>36.700000000000003</v>
      </c>
      <c r="D6" s="16" t="s">
        <v>14</v>
      </c>
    </row>
    <row r="7" spans="1:5" ht="36.75" customHeight="1" x14ac:dyDescent="0.4">
      <c r="A7" s="12"/>
      <c r="B7" s="3" t="s">
        <v>3</v>
      </c>
      <c r="C7" s="3">
        <v>1.8499999999999999E-2</v>
      </c>
      <c r="D7" s="16"/>
    </row>
    <row r="8" spans="1:5" ht="36.75" customHeight="1" x14ac:dyDescent="0.4">
      <c r="A8" s="12"/>
      <c r="B8" s="3" t="s">
        <v>4</v>
      </c>
      <c r="C8" s="9">
        <f>C6*C7*44/12</f>
        <v>2.4894833333333337</v>
      </c>
      <c r="D8" s="16"/>
    </row>
    <row r="9" spans="1:5" ht="36.75" customHeight="1" x14ac:dyDescent="0.4">
      <c r="A9" s="2" t="s">
        <v>8</v>
      </c>
      <c r="B9" s="3" t="s">
        <v>5</v>
      </c>
      <c r="C9" s="2"/>
      <c r="D9" s="10">
        <v>1.1000000000000001E-3</v>
      </c>
    </row>
    <row r="10" spans="1:5" ht="36.75" customHeight="1" x14ac:dyDescent="0.4">
      <c r="A10" s="2" t="s">
        <v>9</v>
      </c>
      <c r="B10" s="3" t="s">
        <v>6</v>
      </c>
      <c r="C10" s="2"/>
      <c r="D10" s="11">
        <v>8.4</v>
      </c>
    </row>
    <row r="11" spans="1:5" ht="36.75" customHeight="1" x14ac:dyDescent="0.4">
      <c r="A11" s="2" t="s">
        <v>12</v>
      </c>
      <c r="B11" s="3" t="s">
        <v>13</v>
      </c>
      <c r="C11" s="2"/>
      <c r="D11" s="2"/>
    </row>
    <row r="12" spans="1:5" ht="36.75" customHeight="1" x14ac:dyDescent="0.4">
      <c r="B12" s="1"/>
    </row>
    <row r="13" spans="1:5" ht="36.75" customHeight="1" x14ac:dyDescent="0.4">
      <c r="A13" s="19" t="s">
        <v>15</v>
      </c>
      <c r="B13" s="19"/>
      <c r="C13" s="22" t="s">
        <v>21</v>
      </c>
      <c r="D13" s="22"/>
      <c r="E13" s="21">
        <f>ROUND(C4*C8/1000,3)</f>
        <v>1.494</v>
      </c>
    </row>
    <row r="14" spans="1:5" ht="36.75" customHeight="1" x14ac:dyDescent="0.4">
      <c r="A14" s="19" t="s">
        <v>16</v>
      </c>
      <c r="B14" s="19"/>
      <c r="C14" s="20" t="s">
        <v>22</v>
      </c>
      <c r="D14" s="20"/>
      <c r="E14" s="21">
        <f>ROUND((D5*D9*25+D5*D10/1000000*298)/1000,3)</f>
        <v>8.1000000000000003E-2</v>
      </c>
    </row>
    <row r="15" spans="1:5" ht="36.75" customHeight="1" x14ac:dyDescent="0.4">
      <c r="A15" s="19" t="s">
        <v>17</v>
      </c>
      <c r="B15" s="19"/>
      <c r="E15" s="21">
        <f>E13-E14</f>
        <v>1.413</v>
      </c>
    </row>
  </sheetData>
  <mergeCells count="9">
    <mergeCell ref="A14:B14"/>
    <mergeCell ref="C14:D14"/>
    <mergeCell ref="A15:B15"/>
    <mergeCell ref="A3:B3"/>
    <mergeCell ref="A4:B4"/>
    <mergeCell ref="A5:B5"/>
    <mergeCell ref="A6:A8"/>
    <mergeCell ref="D6:D8"/>
    <mergeCell ref="A13:B13"/>
  </mergeCells>
  <phoneticPr fontId="1"/>
  <pageMargins left="0.62" right="0.31496062992125984" top="0.74803149606299213" bottom="0.74803149606299213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計算表（記載例）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 充宏</dc:creator>
  <cp:lastModifiedBy>本舘 匠</cp:lastModifiedBy>
  <cp:lastPrinted>2024-04-17T05:36:01Z</cp:lastPrinted>
  <dcterms:created xsi:type="dcterms:W3CDTF">2024-02-26T07:31:48Z</dcterms:created>
  <dcterms:modified xsi:type="dcterms:W3CDTF">2024-04-17T05:39:24Z</dcterms:modified>
</cp:coreProperties>
</file>