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1970" windowHeight="9135" activeTab="1"/>
  </bookViews>
  <sheets>
    <sheet name="提出用" sheetId="1" r:id="rId1"/>
    <sheet name="記載例" sheetId="5" r:id="rId2"/>
    <sheet name="Sheet1" sheetId="2" r:id="rId3"/>
  </sheets>
  <definedNames>
    <definedName name="_xlnm.Print_Area" localSheetId="1">記載例!$A$1:$AW$137</definedName>
    <definedName name="_xlnm.Print_Area" localSheetId="0">提出用!$A$1:$AW$137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2" i="1" l="1"/>
  <c r="M52" i="1"/>
  <c r="M52" i="5"/>
  <c r="AE52" i="5"/>
  <c r="AE52" i="1"/>
  <c r="N115" i="5" l="1"/>
  <c r="AB107" i="5"/>
  <c r="M46" i="1"/>
  <c r="AB106" i="5"/>
  <c r="AB104" i="5"/>
  <c r="AB102" i="5"/>
  <c r="M48" i="5" l="1"/>
  <c r="AY133" i="5" l="1"/>
  <c r="M47" i="1"/>
  <c r="M46" i="5"/>
  <c r="AO130" i="5"/>
  <c r="BB135" i="5" s="1"/>
  <c r="AF130" i="5"/>
  <c r="BB134" i="5" s="1"/>
  <c r="W130" i="5"/>
  <c r="C102" i="5" s="1"/>
  <c r="U102" i="5" s="1"/>
  <c r="N128" i="5"/>
  <c r="N127" i="5"/>
  <c r="N130" i="5" s="1"/>
  <c r="N126" i="5"/>
  <c r="N125" i="5"/>
  <c r="C106" i="5"/>
  <c r="U106" i="5" s="1"/>
  <c r="U104" i="5"/>
  <c r="C104" i="5"/>
  <c r="Y95" i="5"/>
  <c r="C95" i="5"/>
  <c r="Y94" i="5"/>
  <c r="Y96" i="5" s="1"/>
  <c r="W97" i="5" s="1"/>
  <c r="C94" i="5"/>
  <c r="Y93" i="5"/>
  <c r="C93" i="5"/>
  <c r="Y90" i="5"/>
  <c r="W91" i="5" s="1"/>
  <c r="C90" i="5"/>
  <c r="AC91" i="5" s="1"/>
  <c r="Y84" i="5"/>
  <c r="W85" i="5" s="1"/>
  <c r="C84" i="5"/>
  <c r="AC85" i="5" s="1"/>
  <c r="Y78" i="5"/>
  <c r="W79" i="5" s="1"/>
  <c r="C78" i="5"/>
  <c r="AC79" i="5" s="1"/>
  <c r="M47" i="5"/>
  <c r="AO130" i="1"/>
  <c r="BB135" i="1" s="1"/>
  <c r="AB106" i="1" s="1"/>
  <c r="AF130" i="1"/>
  <c r="C104" i="1" s="1"/>
  <c r="W130" i="1"/>
  <c r="BB133" i="1" s="1"/>
  <c r="N128" i="1"/>
  <c r="N127" i="1"/>
  <c r="N126" i="1"/>
  <c r="N125" i="1"/>
  <c r="M48" i="1"/>
  <c r="C102" i="1" l="1"/>
  <c r="C106" i="1"/>
  <c r="BB134" i="1"/>
  <c r="AB104" i="1" s="1"/>
  <c r="AB107" i="1" s="1"/>
  <c r="C96" i="5"/>
  <c r="AC97" i="5" s="1"/>
  <c r="AI79" i="5"/>
  <c r="AI85" i="5"/>
  <c r="AI91" i="5"/>
  <c r="AI97" i="5"/>
  <c r="BB133" i="5"/>
  <c r="AO131" i="5"/>
  <c r="AO131" i="1"/>
  <c r="N130" i="1"/>
  <c r="BB136" i="1" l="1"/>
  <c r="N115" i="1" s="1"/>
  <c r="N117" i="1" s="1"/>
  <c r="N119" i="1" s="1"/>
  <c r="AY133" i="1" s="1"/>
  <c r="BB136" i="5"/>
  <c r="N117" i="5" l="1"/>
  <c r="N119" i="5" s="1"/>
  <c r="U106" i="1" l="1"/>
  <c r="Y95" i="1"/>
  <c r="C95" i="1"/>
  <c r="Y94" i="1"/>
  <c r="C94" i="1"/>
  <c r="Y93" i="1"/>
  <c r="Y96" i="1" s="1"/>
  <c r="W97" i="1" s="1"/>
  <c r="C93" i="1"/>
  <c r="Y90" i="1"/>
  <c r="W91" i="1" s="1"/>
  <c r="C90" i="1"/>
  <c r="AC91" i="1" s="1"/>
  <c r="Y84" i="1"/>
  <c r="W85" i="1" s="1"/>
  <c r="C84" i="1"/>
  <c r="AC85" i="1" s="1"/>
  <c r="Y78" i="1"/>
  <c r="W79" i="1" s="1"/>
  <c r="C78" i="1"/>
  <c r="AC79" i="1" s="1"/>
  <c r="AI91" i="1" l="1"/>
  <c r="C96" i="1"/>
  <c r="AC97" i="1" s="1"/>
  <c r="AI97" i="1"/>
  <c r="AI79" i="1"/>
  <c r="AI85" i="1"/>
  <c r="U104" i="1" l="1"/>
  <c r="U102" i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sharedStrings.xml><?xml version="1.0" encoding="utf-8"?>
<sst xmlns="http://schemas.openxmlformats.org/spreadsheetml/2006/main" count="313" uniqueCount="113">
  <si>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</si>
  <si>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</si>
  <si>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</si>
  <si>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</si>
  <si>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</si>
  <si>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</si>
  <si>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</si>
  <si>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</si>
  <si>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</si>
  <si>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</si>
  <si>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</si>
  <si>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</si>
  <si>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様式第６号（第８条関係）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</si>
  <si>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</si>
  <si>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</si>
  <si>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</si>
  <si>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</si>
  <si>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</si>
  <si>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１　事業実績書（別紙）</t>
    <phoneticPr fontId="1"/>
  </si>
  <si>
    <t>別紙</t>
    <rPh sb="0" eb="2">
      <t>ベッシ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</si>
  <si>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</si>
  <si>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</si>
  <si>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</si>
  <si>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</si>
  <si>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鹿角市省エネ高効率空調・照明等導入補助金実績報告書</t>
    <phoneticPr fontId="1"/>
  </si>
  <si>
    <t>２　補助対象事業に係る領収書等の写し（補助事業者が補助対象事業に係る費用を
　　負担したことを証する書類）及びその内訳を示す書類</t>
    <phoneticPr fontId="1"/>
  </si>
  <si>
    <t>３　完成図面</t>
    <phoneticPr fontId="1"/>
  </si>
  <si>
    <t>４　完成写真</t>
    <phoneticPr fontId="1"/>
  </si>
  <si>
    <t>５　前各号に掲げるもののほか、市長が必要と認める書類</t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</si>
  <si>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</si>
  <si>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</si>
  <si>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</si>
  <si>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</si>
  <si>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</si>
  <si>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</si>
  <si>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</si>
  <si>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</si>
  <si>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</si>
  <si>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</si>
  <si>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</si>
  <si>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補助金交付決定額（円）</t>
    <rPh sb="3" eb="5">
      <t>コウフ</t>
    </rPh>
    <rPh sb="5" eb="7">
      <t>ケッテイ</t>
    </rPh>
    <rPh sb="7" eb="8">
      <t>ガク</t>
    </rPh>
    <rPh sb="9" eb="10">
      <t>エン</t>
    </rPh>
    <phoneticPr fontId="1"/>
  </si>
  <si>
    <t>事業費（円）</t>
    <rPh sb="0" eb="3">
      <t>ジギョウヒ</t>
    </rPh>
    <rPh sb="4" eb="5">
      <t>エン</t>
    </rPh>
    <phoneticPr fontId="1"/>
  </si>
  <si>
    <t>施工業者</t>
    <rPh sb="0" eb="2">
      <t>セコウ</t>
    </rPh>
    <rPh sb="2" eb="4">
      <t>ギョウシャ</t>
    </rPh>
    <phoneticPr fontId="1"/>
  </si>
  <si>
    <t>工期</t>
    <rPh sb="0" eb="2">
      <t>コウキ</t>
    </rPh>
    <phoneticPr fontId="1"/>
  </si>
  <si>
    <t>着工年月日</t>
    <rPh sb="0" eb="2">
      <t>チャッコウ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</si>
  <si>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</si>
  <si>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※ 設備等の写真、工事の完成図書等を添付してください。</t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</si>
  <si>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</si>
  <si>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</si>
  <si>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</si>
  <si>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①空調機器　従来に対して30％以上の省エネ効果が得られるもの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</si>
  <si>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</si>
  <si>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</si>
  <si>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</si>
  <si>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</si>
  <si>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</si>
  <si>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〇</t>
    <phoneticPr fontId="1"/>
  </si>
  <si>
    <t>メーカー：</t>
  </si>
  <si>
    <t>型名：</t>
  </si>
  <si>
    <t>設置基数：</t>
  </si>
  <si>
    <t>時間当たりエネルギー使用量：</t>
  </si>
  <si>
    <t>CO2排出量削減効果：</t>
  </si>
  <si>
    <t>１台目</t>
  </si>
  <si>
    <t>（</t>
  </si>
  <si>
    <t>－</t>
  </si>
  <si>
    <t>／</t>
  </si>
  <si>
    <t>≒</t>
  </si>
  <si>
    <t>％削減）</t>
  </si>
  <si>
    <t>２台目</t>
  </si>
  <si>
    <t>３台目</t>
  </si>
  <si>
    <t>削減効果の算出については、別紙資料「CO2削減比較表」参照</t>
  </si>
  <si>
    <t>補助金額について</t>
  </si>
  <si>
    <t>〇</t>
  </si>
  <si>
    <t>　(1)契約書（本事業実施分に係る契約書で他のもの（住宅費など）が含まれてい
　　ないこと。）（家庭用の場合、領収書でも可）</t>
    <rPh sb="4" eb="7">
      <t>ケイヤクショ</t>
    </rPh>
    <rPh sb="8" eb="9">
      <t>ホン</t>
    </rPh>
    <rPh sb="9" eb="11">
      <t>ジギョウ</t>
    </rPh>
    <rPh sb="11" eb="13">
      <t>ジッシ</t>
    </rPh>
    <rPh sb="13" eb="14">
      <t>ブン</t>
    </rPh>
    <rPh sb="15" eb="16">
      <t>カカ</t>
    </rPh>
    <rPh sb="17" eb="20">
      <t>ケイヤクショ</t>
    </rPh>
    <rPh sb="21" eb="22">
      <t>ホカ</t>
    </rPh>
    <rPh sb="26" eb="28">
      <t>ジュウタク</t>
    </rPh>
    <rPh sb="28" eb="29">
      <t>ヒ</t>
    </rPh>
    <rPh sb="33" eb="34">
      <t>フク</t>
    </rPh>
    <rPh sb="48" eb="51">
      <t>カテイヨウ</t>
    </rPh>
    <rPh sb="52" eb="54">
      <t>バアイ</t>
    </rPh>
    <rPh sb="55" eb="58">
      <t>リョウシュウショ</t>
    </rPh>
    <rPh sb="60" eb="61">
      <t>カ</t>
    </rPh>
    <phoneticPr fontId="1"/>
  </si>
  <si>
    <t>　(2)内訳書（単価・数量が確認できること）</t>
    <rPh sb="4" eb="7">
      <t>ウチワケショ</t>
    </rPh>
    <rPh sb="8" eb="10">
      <t>タンカ</t>
    </rPh>
    <rPh sb="11" eb="13">
      <t>スウリョウ</t>
    </rPh>
    <rPh sb="14" eb="16">
      <t>カクニン</t>
    </rPh>
    <phoneticPr fontId="1"/>
  </si>
  <si>
    <t>鹿角市◎◎字〇〇番地１</t>
    <phoneticPr fontId="1"/>
  </si>
  <si>
    <t>▲▲▲▲</t>
    <phoneticPr fontId="1"/>
  </si>
  <si>
    <t>０１８６-１１-１１１１</t>
    <phoneticPr fontId="1"/>
  </si>
  <si>
    <t>■■■■株式会社</t>
    <phoneticPr fontId="1"/>
  </si>
  <si>
    <t>◆◆</t>
    <phoneticPr fontId="1"/>
  </si>
  <si>
    <t>KKK-222</t>
    <phoneticPr fontId="1"/>
  </si>
  <si>
    <t>1台</t>
    <rPh sb="1" eb="2">
      <t>ダイ</t>
    </rPh>
    <phoneticPr fontId="1"/>
  </si>
  <si>
    <t>冷房:2.850kWh、暖房:2.600kWh</t>
    <rPh sb="0" eb="2">
      <t>レイボウ</t>
    </rPh>
    <rPh sb="12" eb="14">
      <t>ダンボウ</t>
    </rPh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</si>
  <si>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</si>
  <si>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</si>
  <si>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</si>
  <si>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</si>
  <si>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</si>
  <si>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補助対象経費合計</t>
    <rPh sb="6" eb="8">
      <t>ゴウケイ</t>
    </rPh>
    <phoneticPr fontId="1"/>
  </si>
  <si>
    <t>※補助対象経費の項目は、地域脱炭素移行・再エネ推進交付金実施要領（令和６年３月１日環地域事発第240301号改正）別表１に規定する費用になります。
※補助対象経費の支払いがわかる書類（領収書の写し等）を添付してください。
※専用割合による案分等補助対象外の経費がある場合は、補助対象経費の分を「うち補助対象経費」に記載してください。</t>
    <phoneticPr fontId="1"/>
  </si>
  <si>
    <t>　令和　年　　月　　日付け鹿指令補－　　　で交付決定を受けた標記補助金について、事業が完了したので、鹿角市省エネ高効率空調・照明等導入補助金交付要綱第１３条の規定により、添付書類を添えて報告します。</t>
    <rPh sb="13" eb="14">
      <t>シカ</t>
    </rPh>
    <rPh sb="14" eb="16">
      <t>シレイ</t>
    </rPh>
    <rPh sb="16" eb="17">
      <t>ホ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</si>
  <si>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</si>
  <si>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</si>
  <si>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</si>
  <si>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</si>
  <si>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</si>
  <si>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</si>
  <si>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高効率空調設備</t>
    <rPh sb="0" eb="3">
      <t>コウコウリツ</t>
    </rPh>
    <rPh sb="3" eb="5">
      <t>クウチョウ</t>
    </rPh>
    <rPh sb="5" eb="7">
      <t>セツビ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</si>
  <si>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</si>
  <si>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依頼する予定の業者を入力してください</t>
    <rPh sb="0" eb="2">
      <t>イライ</t>
    </rPh>
    <rPh sb="4" eb="6">
      <t>ヨテイ</t>
    </rPh>
    <rPh sb="7" eb="9">
      <t>ギョウシャ</t>
    </rPh>
    <rPh sb="10" eb="12">
      <t>ニュウリョク</t>
    </rPh>
    <phoneticPr fontId="1"/>
  </si>
  <si>
    <t>それぞれ年月日を入力してください</t>
    <rPh sb="4" eb="7">
      <t>ネンガッピ</t>
    </rPh>
    <rPh sb="8" eb="10">
      <t>ニュウリョク</t>
    </rPh>
    <phoneticPr fontId="1"/>
  </si>
  <si>
    <t>設置するエアコンのメーカー名を入力してください</t>
    <rPh sb="0" eb="2">
      <t>セッチ</t>
    </rPh>
    <rPh sb="13" eb="14">
      <t>メイ</t>
    </rPh>
    <rPh sb="15" eb="17">
      <t>ニュウリョク</t>
    </rPh>
    <phoneticPr fontId="1"/>
  </si>
  <si>
    <t>設置するエアコンの型名を入力してください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</si>
  <si>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</si>
  <si>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</si>
  <si>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別紙ファイルにて算出した数量を入力してください</t>
    <rPh sb="0" eb="2">
      <t>ベッシ</t>
    </rPh>
    <rPh sb="8" eb="10">
      <t>サンシュツ</t>
    </rPh>
    <rPh sb="12" eb="14">
      <t>スウリョウ</t>
    </rPh>
    <rPh sb="15" eb="17">
      <t>ニュウリョク</t>
    </rPh>
    <phoneticPr fontId="1"/>
  </si>
  <si>
    <t>１台目</t>
    <rPh sb="1" eb="2">
      <t>ダイ</t>
    </rPh>
    <rPh sb="2" eb="3">
      <t>メ</t>
    </rPh>
    <phoneticPr fontId="1"/>
  </si>
  <si>
    <t>２台目</t>
    <rPh sb="1" eb="2">
      <t>ダイ</t>
    </rPh>
    <rPh sb="2" eb="3">
      <t>メ</t>
    </rPh>
    <phoneticPr fontId="1"/>
  </si>
  <si>
    <t>３台目</t>
    <rPh sb="1" eb="2">
      <t>ダイ</t>
    </rPh>
    <rPh sb="2" eb="3">
      <t>メ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</si>
  <si>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</si>
  <si>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</si>
  <si>
    <t>施行した業者名を入力してください</t>
    <rPh sb="0" eb="2">
      <t>シコウ</t>
    </rPh>
    <rPh sb="4" eb="6">
      <t>ギョウシャ</t>
    </rPh>
    <rPh sb="6" eb="7">
      <t>メイ</t>
    </rPh>
    <rPh sb="8" eb="10">
      <t>ニュウリョク</t>
    </rPh>
    <phoneticPr fontId="1"/>
  </si>
  <si>
    <t>　令和７年６月３０日付け鹿指令補－１１１１１で交付決定を受けた標記補助金について、事業が完了したので、鹿角市省エネ高効率空調・照明等導入補助金交付要綱第１３条の規定により、添付書類を添えて報告します。</t>
    <rPh sb="12" eb="13">
      <t>シカ</t>
    </rPh>
    <rPh sb="13" eb="15">
      <t>シレイ</t>
    </rPh>
    <rPh sb="15" eb="16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</si>
</sst>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&quot;円&quot;"/>
    <numFmt numFmtId="177" formatCode="[$-411]ggge&quot;年&quot;m&quot;月&quot;d&quot;日&quot;;@"/>
    <numFmt numFmtId="178" formatCode="#,##0&quot; 円&quot;"/>
    <numFmt numFmtId="179" formatCode="&quot;【電気】既存設備　&quot;0.00&quot;t-CO2　→&quot;"/>
    <numFmt numFmtId="180" formatCode="&quot;更新設備　&quot;0.00&quot;t-CO2&quot;"/>
    <numFmt numFmtId="181" formatCode="&quot;【灯油】既存設備　&quot;0.00&quot;t-CO2　→&quot;"/>
    <numFmt numFmtId="182" formatCode="&quot;【ガス】既存設備　&quot;0.00&quot;t-CO2　→&quot;"/>
    <numFmt numFmtId="183" formatCode="&quot;【合計】既存設備　&quot;0.00&quot;t-CO2　→&quot;"/>
    <numFmt numFmtId="184" formatCode="0.00_);[Red]\(0.00\)"/>
    <numFmt numFmtId="185" formatCode="&quot;補助対象経費　&quot;#,##0&quot;円×1/2＝&quot;"/>
    <numFmt numFmtId="186" formatCode="#,##0&quot;円≒&quot;"/>
    <numFmt numFmtId="187" formatCode="#,##0&quot; 円(A)&quot;"/>
    <numFmt numFmtId="188" formatCode="&quot;エアコン　&quot;#,##0&quot;台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10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11" fillId="0" borderId="0" xfId="2" applyFont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38" fontId="11" fillId="3" borderId="0" xfId="2" applyFont="1" applyFill="1" applyAlignment="1">
      <alignment vertical="center"/>
    </xf>
    <xf numFmtId="0" fontId="3" fillId="3" borderId="0" xfId="0" applyFont="1" applyFill="1">
      <alignment vertical="center"/>
    </xf>
    <xf numFmtId="38" fontId="3" fillId="3" borderId="0" xfId="0" applyNumberFormat="1" applyFont="1" applyFill="1">
      <alignment vertical="center"/>
    </xf>
    <xf numFmtId="178" fontId="8" fillId="0" borderId="11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0" xfId="0" applyNumberFormat="1" applyFont="1" applyFill="1" applyBorder="1" applyAlignment="1">
      <alignment vertical="center"/>
    </xf>
    <xf numFmtId="178" fontId="8" fillId="0" borderId="11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78" fontId="8" fillId="2" borderId="10" xfId="0" applyNumberFormat="1" applyFont="1" applyFill="1" applyBorder="1" applyAlignment="1">
      <alignment vertical="center"/>
    </xf>
    <xf numFmtId="178" fontId="8" fillId="2" borderId="11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8" fontId="8" fillId="0" borderId="14" xfId="0" applyNumberFormat="1" applyFont="1" applyFill="1" applyBorder="1" applyAlignment="1">
      <alignment vertical="center"/>
    </xf>
    <xf numFmtId="178" fontId="8" fillId="0" borderId="15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87" fontId="8" fillId="0" borderId="10" xfId="0" applyNumberFormat="1" applyFont="1" applyFill="1" applyBorder="1" applyAlignment="1">
      <alignment vertical="center" shrinkToFit="1"/>
    </xf>
    <xf numFmtId="187" fontId="8" fillId="0" borderId="11" xfId="0" applyNumberFormat="1" applyFont="1" applyFill="1" applyBorder="1" applyAlignment="1">
      <alignment vertical="center" shrinkToFit="1"/>
    </xf>
    <xf numFmtId="187" fontId="8" fillId="0" borderId="12" xfId="0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8" fontId="8" fillId="2" borderId="12" xfId="0" applyNumberFormat="1" applyFont="1" applyFill="1" applyBorder="1" applyAlignment="1">
      <alignment vertical="center"/>
    </xf>
    <xf numFmtId="177" fontId="9" fillId="2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distributed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9" fontId="3" fillId="2" borderId="0" xfId="0" applyNumberFormat="1" applyFont="1" applyFill="1" applyBorder="1" applyAlignment="1">
      <alignment horizontal="left" vertical="center"/>
    </xf>
    <xf numFmtId="180" fontId="3" fillId="2" borderId="0" xfId="0" applyNumberFormat="1" applyFont="1" applyFill="1" applyBorder="1" applyAlignment="1">
      <alignment horizontal="left" vertical="center"/>
    </xf>
    <xf numFmtId="181" fontId="3" fillId="2" borderId="0" xfId="0" applyNumberFormat="1" applyFont="1" applyFill="1" applyBorder="1" applyAlignment="1">
      <alignment horizontal="left" vertical="center"/>
    </xf>
    <xf numFmtId="182" fontId="3" fillId="2" borderId="0" xfId="0" applyNumberFormat="1" applyFont="1" applyFill="1" applyBorder="1" applyAlignment="1">
      <alignment horizontal="left" vertical="center"/>
    </xf>
    <xf numFmtId="188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3" fontId="3" fillId="0" borderId="0" xfId="0" applyNumberFormat="1" applyFont="1" applyFill="1" applyBorder="1" applyAlignment="1">
      <alignment horizontal="left" vertical="center"/>
    </xf>
    <xf numFmtId="180" fontId="3" fillId="0" borderId="0" xfId="0" applyNumberFormat="1" applyFont="1" applyFill="1" applyBorder="1" applyAlignment="1">
      <alignment horizontal="left" vertical="center"/>
    </xf>
    <xf numFmtId="18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left" vertical="center"/>
    </xf>
    <xf numFmtId="181" fontId="3" fillId="0" borderId="0" xfId="0" applyNumberFormat="1" applyFont="1" applyFill="1" applyBorder="1" applyAlignment="1">
      <alignment horizontal="left" vertical="center"/>
    </xf>
    <xf numFmtId="182" fontId="3" fillId="0" borderId="0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185" fontId="3" fillId="0" borderId="0" xfId="0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14" fillId="2" borderId="10" xfId="0" applyNumberFormat="1" applyFont="1" applyFill="1" applyBorder="1" applyAlignment="1">
      <alignment vertical="center"/>
    </xf>
    <xf numFmtId="178" fontId="14" fillId="2" borderId="11" xfId="0" applyNumberFormat="1" applyFont="1" applyFill="1" applyBorder="1" applyAlignment="1">
      <alignment vertical="center"/>
    </xf>
    <xf numFmtId="178" fontId="14" fillId="2" borderId="12" xfId="0" applyNumberFormat="1" applyFont="1" applyFill="1" applyBorder="1" applyAlignment="1">
      <alignment vertical="center"/>
    </xf>
    <xf numFmtId="182" fontId="13" fillId="2" borderId="0" xfId="0" applyNumberFormat="1" applyFont="1" applyFill="1" applyBorder="1" applyAlignment="1">
      <alignment horizontal="left" vertical="center"/>
    </xf>
    <xf numFmtId="180" fontId="13" fillId="2" borderId="0" xfId="0" applyNumberFormat="1" applyFont="1" applyFill="1" applyBorder="1" applyAlignment="1">
      <alignment horizontal="left" vertical="center"/>
    </xf>
    <xf numFmtId="179" fontId="13" fillId="2" borderId="0" xfId="0" applyNumberFormat="1" applyFont="1" applyFill="1" applyBorder="1" applyAlignment="1">
      <alignment horizontal="left" vertical="center"/>
    </xf>
    <xf numFmtId="181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8" fontId="12" fillId="2" borderId="1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distributed" wrapText="1" shrinkToFit="1"/>
    </xf>
    <xf numFmtId="177" fontId="12" fillId="2" borderId="0" xfId="0" applyNumberFormat="1" applyFont="1" applyFill="1" applyAlignment="1">
      <alignment horizontal="right" vertical="center"/>
    </xf>
    <xf numFmtId="0" fontId="13" fillId="0" borderId="8" xfId="0" applyFont="1" applyFill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2543175</xdr:colOff>
      <xdr:row>123</xdr:row>
      <xdr:rowOff>238125</xdr:rowOff>
    </xdr:from>
    <xdr:to>
      <xdr:col>101</xdr:col>
      <xdr:colOff>122464</xdr:colOff>
      <xdr:row>130</xdr:row>
      <xdr:rowOff>35378</xdr:rowOff>
    </xdr:to>
    <xdr:sp macro="" textlink="">
      <xdr:nvSpPr>
        <xdr:cNvPr id="3" name="テキスト ボックス 2"/>
        <xdr:cNvSpPr txBox="1"/>
      </xdr:nvSpPr>
      <xdr:spPr>
        <a:xfrm>
          <a:off x="8734425" y="31022925"/>
          <a:ext cx="7123339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2543175</xdr:colOff>
      <xdr:row>123</xdr:row>
      <xdr:rowOff>238125</xdr:rowOff>
    </xdr:from>
    <xdr:to>
      <xdr:col>101</xdr:col>
      <xdr:colOff>122464</xdr:colOff>
      <xdr:row>130</xdr:row>
      <xdr:rowOff>35378</xdr:rowOff>
    </xdr:to>
    <xdr:sp macro="" textlink="">
      <xdr:nvSpPr>
        <xdr:cNvPr id="2" name="テキスト ボックス 1"/>
        <xdr:cNvSpPr txBox="1"/>
      </xdr:nvSpPr>
      <xdr:spPr>
        <a:xfrm>
          <a:off x="8734425" y="31022925"/>
          <a:ext cx="7971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137"/>
  <sheetViews>
    <sheetView zoomScale="85" zoomScaleNormal="85" zoomScaleSheetLayoutView="115" workbookViewId="0">
      <selection activeCell="AL18" sqref="AL18"/>
    </sheetView>
  </sheetViews>
  <sheetFormatPr defaultColWidth="1.625" defaultRowHeight="17.25" customHeight="1"/>
  <cols>
    <col min="1" max="50" width="1.625" style="1"/>
    <col min="51" max="51" width="33.625" style="1" bestFit="1" customWidth="1"/>
    <col min="52" max="52" width="1.625" style="1"/>
    <col min="53" max="53" width="6.75" style="1" bestFit="1" customWidth="1"/>
    <col min="54" max="54" width="7.625" style="1" bestFit="1" customWidth="1"/>
    <col min="55" max="61" width="1.625" style="1"/>
    <col min="62" max="62" width="6.87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22"/>
    </row>
    <row r="2" spans="1:51" ht="17.25" customHeight="1">
      <c r="AY2" s="1" t="s">
        <v>92</v>
      </c>
    </row>
    <row r="3" spans="1:51" ht="17.25" customHeight="1"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Y3" s="1" t="s">
        <v>91</v>
      </c>
    </row>
    <row r="5" spans="1:51" ht="17.25" customHeight="1">
      <c r="A5" s="54" t="s">
        <v>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7" spans="1:51" ht="32.25" customHeight="1">
      <c r="T7" s="51" t="s">
        <v>14</v>
      </c>
      <c r="U7" s="51"/>
      <c r="V7" s="51"/>
      <c r="W7" s="51"/>
      <c r="X7" s="51"/>
      <c r="Y7" s="55" t="s">
        <v>15</v>
      </c>
      <c r="Z7" s="55"/>
      <c r="AA7" s="55"/>
      <c r="AB7" s="55"/>
      <c r="AC7" s="55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Y7" s="1" t="s">
        <v>93</v>
      </c>
    </row>
    <row r="8" spans="1:51" ht="32.25" customHeight="1">
      <c r="Y8" s="55" t="s">
        <v>22</v>
      </c>
      <c r="Z8" s="55"/>
      <c r="AA8" s="55"/>
      <c r="AB8" s="55"/>
      <c r="AC8" s="55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1:51" ht="32.25" customHeight="1">
      <c r="Y9" s="55" t="s">
        <v>23</v>
      </c>
      <c r="Z9" s="55"/>
      <c r="AA9" s="55"/>
      <c r="AB9" s="55"/>
      <c r="AC9" s="55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Y9" s="1" t="s">
        <v>94</v>
      </c>
    </row>
    <row r="10" spans="1:51" ht="32.25" customHeight="1">
      <c r="Y10" s="55" t="s">
        <v>16</v>
      </c>
      <c r="Z10" s="55"/>
      <c r="AA10" s="55"/>
      <c r="AB10" s="55"/>
      <c r="AC10" s="55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Y10" s="1" t="s">
        <v>95</v>
      </c>
    </row>
    <row r="11" spans="1:51" ht="17.25" customHeight="1"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3" spans="1:51" ht="17.25" customHeight="1">
      <c r="A13" s="59" t="s">
        <v>24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</row>
    <row r="14" spans="1:51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6" spans="1:51" s="3" customFormat="1" ht="51.75" customHeight="1">
      <c r="A16" s="60" t="s">
        <v>90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53" t="s">
        <v>17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</row>
    <row r="20" spans="1:49" ht="17.25" customHeight="1">
      <c r="C20" s="53" t="s">
        <v>18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</row>
    <row r="21" spans="1:49" ht="34.5" customHeight="1">
      <c r="C21" s="46" t="s">
        <v>25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</row>
    <row r="22" spans="1:49" ht="17.25" customHeight="1">
      <c r="C22" s="53" t="s">
        <v>26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46" t="s">
        <v>73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</row>
    <row r="26" spans="1:49" ht="17.25" customHeight="1">
      <c r="C26" s="17" t="s">
        <v>74</v>
      </c>
    </row>
    <row r="36" spans="1:51" ht="17.25" customHeight="1">
      <c r="A36" s="1" t="s">
        <v>19</v>
      </c>
    </row>
    <row r="37" spans="1:51" ht="17.25" customHeight="1">
      <c r="A37" s="51" t="s">
        <v>20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</row>
    <row r="38" spans="1:51" ht="17.25" customHeight="1">
      <c r="A38" s="1" t="s">
        <v>29</v>
      </c>
    </row>
    <row r="39" spans="1:51" ht="32.25" customHeight="1">
      <c r="A39" s="61" t="s">
        <v>30</v>
      </c>
      <c r="B39" s="62"/>
      <c r="C39" s="62"/>
      <c r="D39" s="62"/>
      <c r="E39" s="62"/>
      <c r="F39" s="62"/>
      <c r="G39" s="63" t="s">
        <v>72</v>
      </c>
      <c r="H39" s="63"/>
      <c r="I39" s="63"/>
      <c r="J39" s="63"/>
      <c r="K39" s="64" t="s">
        <v>31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</row>
    <row r="40" spans="1:51" ht="32.25" customHeight="1">
      <c r="A40" s="62"/>
      <c r="B40" s="62"/>
      <c r="C40" s="62"/>
      <c r="D40" s="62"/>
      <c r="E40" s="62"/>
      <c r="F40" s="62"/>
      <c r="G40" s="63"/>
      <c r="H40" s="63"/>
      <c r="I40" s="63"/>
      <c r="J40" s="63"/>
      <c r="K40" s="64" t="s">
        <v>32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spans="1:51" ht="32.25" customHeight="1">
      <c r="A41" s="62"/>
      <c r="B41" s="62"/>
      <c r="C41" s="62"/>
      <c r="D41" s="62"/>
      <c r="E41" s="62"/>
      <c r="F41" s="62"/>
      <c r="G41" s="63"/>
      <c r="H41" s="63"/>
      <c r="I41" s="63"/>
      <c r="J41" s="63"/>
      <c r="K41" s="64" t="s">
        <v>33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</row>
    <row r="42" spans="1:51" ht="32.25" customHeight="1">
      <c r="A42" s="62"/>
      <c r="B42" s="62"/>
      <c r="C42" s="62"/>
      <c r="D42" s="62"/>
      <c r="E42" s="62"/>
      <c r="F42" s="62"/>
      <c r="G42" s="63"/>
      <c r="H42" s="63"/>
      <c r="I42" s="63"/>
      <c r="J42" s="63"/>
      <c r="K42" s="66" t="s">
        <v>35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</row>
    <row r="43" spans="1:51" ht="32.25" customHeight="1">
      <c r="A43" s="62"/>
      <c r="B43" s="62"/>
      <c r="C43" s="62"/>
      <c r="D43" s="62"/>
      <c r="E43" s="62"/>
      <c r="F43" s="62"/>
      <c r="G43" s="63"/>
      <c r="H43" s="63"/>
      <c r="I43" s="63"/>
      <c r="J43" s="63"/>
      <c r="K43" s="66" t="s">
        <v>34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</row>
    <row r="45" spans="1:51" ht="17.25" customHeight="1">
      <c r="A45" s="1" t="s">
        <v>36</v>
      </c>
    </row>
    <row r="46" spans="1:51" ht="41.25" customHeight="1">
      <c r="A46" s="52" t="s">
        <v>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49" t="str">
        <f>AD8&amp;"　"&amp;AD9</f>
        <v>　</v>
      </c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Y46" s="1" t="s">
        <v>96</v>
      </c>
    </row>
    <row r="47" spans="1:51" ht="41.25" customHeight="1">
      <c r="A47" s="52" t="s">
        <v>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49">
        <f>AD7</f>
        <v>0</v>
      </c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Y47" s="24" t="s">
        <v>110</v>
      </c>
    </row>
    <row r="48" spans="1:51" ht="41.25" customHeight="1">
      <c r="A48" s="52" t="s">
        <v>37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49" t="str">
        <f>M46</f>
        <v>　</v>
      </c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Y48" s="1" t="s">
        <v>96</v>
      </c>
    </row>
    <row r="49" spans="1:51" ht="41.25" customHeight="1">
      <c r="A49" s="52" t="s">
        <v>38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0" t="s">
        <v>97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</row>
    <row r="50" spans="1:51" ht="41.25" customHeight="1">
      <c r="A50" s="52" t="s">
        <v>39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77">
        <v>0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Y50" s="1" t="s">
        <v>98</v>
      </c>
    </row>
    <row r="51" spans="1:51" ht="19.5" customHeight="1">
      <c r="A51" s="52" t="s">
        <v>2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62" t="s">
        <v>41</v>
      </c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 t="s">
        <v>40</v>
      </c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</row>
    <row r="52" spans="1:51" ht="41.2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79">
        <f>N130</f>
        <v>0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>
        <f>AB107</f>
        <v>0</v>
      </c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Y52" s="1" t="s">
        <v>96</v>
      </c>
    </row>
    <row r="53" spans="1:51" ht="19.5" customHeight="1">
      <c r="A53" s="52" t="s">
        <v>43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62" t="s">
        <v>44</v>
      </c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 t="s">
        <v>45</v>
      </c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</row>
    <row r="54" spans="1:51" ht="41.2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Y54" s="1" t="s">
        <v>100</v>
      </c>
    </row>
    <row r="55" spans="1:51" ht="41.25" customHeight="1">
      <c r="A55" s="52" t="s">
        <v>42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Y55" s="1" t="s">
        <v>111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5"/>
      <c r="B64" s="6" t="s">
        <v>48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7"/>
    </row>
    <row r="65" spans="1:51" ht="14.25" customHeight="1">
      <c r="A65" s="8"/>
      <c r="B65" s="9" t="s">
        <v>49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0"/>
    </row>
    <row r="66" spans="1:51" ht="14.25" customHeight="1">
      <c r="A66" s="8"/>
      <c r="B66" s="9" t="s">
        <v>50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1" ht="14.25" customHeight="1">
      <c r="A67" s="8"/>
      <c r="B67" s="9" t="s">
        <v>51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1" ht="14.25" customHeigh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10"/>
    </row>
    <row r="69" spans="1:51" ht="14.25" customHeight="1">
      <c r="A69" s="8"/>
      <c r="B69" s="71">
        <v>1</v>
      </c>
      <c r="C69" s="71"/>
      <c r="D69" s="72" t="s">
        <v>57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9"/>
      <c r="AW69" s="10"/>
      <c r="AY69" s="1" t="s">
        <v>101</v>
      </c>
    </row>
    <row r="70" spans="1:51" ht="14.25" customHeight="1">
      <c r="A70" s="8"/>
      <c r="B70" s="71">
        <v>2</v>
      </c>
      <c r="C70" s="71"/>
      <c r="D70" s="72" t="s">
        <v>58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9"/>
      <c r="AW70" s="10"/>
      <c r="AY70" s="1" t="s">
        <v>102</v>
      </c>
    </row>
    <row r="71" spans="1:51" ht="14.25" customHeight="1">
      <c r="A71" s="8"/>
      <c r="B71" s="71">
        <v>3</v>
      </c>
      <c r="C71" s="71"/>
      <c r="D71" s="72" t="s">
        <v>59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9"/>
      <c r="AW71" s="10"/>
      <c r="AY71" s="1" t="s">
        <v>103</v>
      </c>
    </row>
    <row r="72" spans="1:51" ht="14.25" customHeight="1">
      <c r="A72" s="8"/>
      <c r="B72" s="71">
        <v>4</v>
      </c>
      <c r="C72" s="71"/>
      <c r="D72" s="72" t="s">
        <v>60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9"/>
      <c r="AW72" s="10"/>
      <c r="AY72" s="1" t="s">
        <v>104</v>
      </c>
    </row>
    <row r="73" spans="1:51" ht="14.25" customHeight="1">
      <c r="A73" s="8"/>
      <c r="B73" s="71">
        <v>5</v>
      </c>
      <c r="C73" s="71"/>
      <c r="D73" s="72" t="s">
        <v>61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9" t="s">
        <v>62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/>
    </row>
    <row r="75" spans="1:51" ht="14.25" customHeight="1">
      <c r="A75" s="8"/>
      <c r="B75" s="9"/>
      <c r="C75" s="73">
        <v>0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9"/>
      <c r="Y75" s="74">
        <v>0</v>
      </c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9"/>
      <c r="AU75" s="9"/>
      <c r="AV75" s="9"/>
      <c r="AW75" s="10"/>
      <c r="AY75" s="1" t="s">
        <v>105</v>
      </c>
    </row>
    <row r="76" spans="1:51" ht="14.25" customHeight="1">
      <c r="A76" s="8"/>
      <c r="B76" s="9"/>
      <c r="C76" s="75">
        <v>0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9"/>
      <c r="Y76" s="74">
        <v>0</v>
      </c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9"/>
      <c r="AU76" s="9"/>
      <c r="AV76" s="9"/>
      <c r="AW76" s="10"/>
      <c r="AY76" s="1" t="s">
        <v>105</v>
      </c>
    </row>
    <row r="77" spans="1:51" ht="14.25" customHeight="1">
      <c r="A77" s="8"/>
      <c r="B77" s="9"/>
      <c r="C77" s="76">
        <v>0</v>
      </c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9"/>
      <c r="Y77" s="74">
        <v>0</v>
      </c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9"/>
      <c r="AU77" s="9"/>
      <c r="AV77" s="9"/>
      <c r="AW77" s="10"/>
      <c r="AY77" s="1" t="s">
        <v>105</v>
      </c>
    </row>
    <row r="78" spans="1:51" ht="14.25" customHeight="1">
      <c r="A78" s="8"/>
      <c r="B78" s="9"/>
      <c r="C78" s="98">
        <f>SUM(C75:W77)</f>
        <v>0</v>
      </c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15"/>
      <c r="Y78" s="99">
        <f>SUM(Y75:AS77)</f>
        <v>0</v>
      </c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"/>
      <c r="AU78" s="9"/>
      <c r="AV78" s="9"/>
      <c r="AW78" s="10"/>
    </row>
    <row r="79" spans="1:51" ht="14.2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1" t="s">
        <v>63</v>
      </c>
      <c r="R79" s="71"/>
      <c r="S79" s="71">
        <v>1</v>
      </c>
      <c r="T79" s="71"/>
      <c r="U79" s="71" t="s">
        <v>64</v>
      </c>
      <c r="V79" s="71"/>
      <c r="W79" s="100">
        <f>Y78</f>
        <v>0</v>
      </c>
      <c r="X79" s="100"/>
      <c r="Y79" s="100"/>
      <c r="Z79" s="100"/>
      <c r="AA79" s="71" t="s">
        <v>65</v>
      </c>
      <c r="AB79" s="71"/>
      <c r="AC79" s="100">
        <f>C78</f>
        <v>0</v>
      </c>
      <c r="AD79" s="100"/>
      <c r="AE79" s="100"/>
      <c r="AF79" s="100"/>
      <c r="AG79" s="71" t="s">
        <v>66</v>
      </c>
      <c r="AH79" s="71"/>
      <c r="AI79" s="101" t="e">
        <f>(S79-W79/AC79)*100</f>
        <v>#DIV/0!</v>
      </c>
      <c r="AJ79" s="101"/>
      <c r="AK79" s="101"/>
      <c r="AL79" s="101"/>
      <c r="AM79" s="9" t="s">
        <v>67</v>
      </c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1" ht="14.25" customHeight="1">
      <c r="A80" s="8"/>
      <c r="B80" s="9"/>
      <c r="C80" s="9" t="s">
        <v>68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10"/>
    </row>
    <row r="81" spans="1:51" ht="14.25" customHeight="1">
      <c r="A81" s="8"/>
      <c r="B81" s="9"/>
      <c r="C81" s="73">
        <v>0</v>
      </c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9"/>
      <c r="Y81" s="74">
        <v>0</v>
      </c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9"/>
      <c r="AU81" s="9"/>
      <c r="AV81" s="9"/>
      <c r="AW81" s="10"/>
      <c r="AY81" s="1" t="s">
        <v>105</v>
      </c>
    </row>
    <row r="82" spans="1:51" ht="14.25" customHeight="1">
      <c r="A82" s="8"/>
      <c r="B82" s="9"/>
      <c r="C82" s="75">
        <v>0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9"/>
      <c r="Y82" s="74">
        <v>0</v>
      </c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9"/>
      <c r="AU82" s="9"/>
      <c r="AV82" s="9"/>
      <c r="AW82" s="10"/>
      <c r="AY82" s="1" t="s">
        <v>105</v>
      </c>
    </row>
    <row r="83" spans="1:51" ht="14.25" customHeight="1">
      <c r="A83" s="8"/>
      <c r="B83" s="9"/>
      <c r="C83" s="76">
        <v>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9"/>
      <c r="Y83" s="74">
        <v>0</v>
      </c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9"/>
      <c r="AU83" s="9"/>
      <c r="AV83" s="9"/>
      <c r="AW83" s="10"/>
      <c r="AY83" s="1" t="s">
        <v>105</v>
      </c>
    </row>
    <row r="84" spans="1:51" ht="14.25" customHeight="1">
      <c r="A84" s="8"/>
      <c r="B84" s="9"/>
      <c r="C84" s="98">
        <f>SUM(C81:W83)</f>
        <v>0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5"/>
      <c r="Y84" s="99">
        <f>SUM(Y81:AS83)</f>
        <v>0</v>
      </c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"/>
      <c r="AU84" s="9"/>
      <c r="AV84" s="9"/>
      <c r="AW84" s="10"/>
    </row>
    <row r="85" spans="1:51" ht="14.25" customHeigh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71" t="s">
        <v>63</v>
      </c>
      <c r="R85" s="71"/>
      <c r="S85" s="71">
        <v>1</v>
      </c>
      <c r="T85" s="71"/>
      <c r="U85" s="71" t="s">
        <v>64</v>
      </c>
      <c r="V85" s="71"/>
      <c r="W85" s="100">
        <f>Y84</f>
        <v>0</v>
      </c>
      <c r="X85" s="100"/>
      <c r="Y85" s="100"/>
      <c r="Z85" s="100"/>
      <c r="AA85" s="71" t="s">
        <v>65</v>
      </c>
      <c r="AB85" s="71"/>
      <c r="AC85" s="100">
        <f>C84</f>
        <v>0</v>
      </c>
      <c r="AD85" s="100"/>
      <c r="AE85" s="100"/>
      <c r="AF85" s="100"/>
      <c r="AG85" s="71" t="s">
        <v>66</v>
      </c>
      <c r="AH85" s="71"/>
      <c r="AI85" s="101" t="e">
        <f>(S85-W85/AC85)*100</f>
        <v>#DIV/0!</v>
      </c>
      <c r="AJ85" s="101"/>
      <c r="AK85" s="101"/>
      <c r="AL85" s="101"/>
      <c r="AM85" s="9" t="s">
        <v>67</v>
      </c>
      <c r="AN85" s="9"/>
      <c r="AO85" s="9"/>
      <c r="AP85" s="9"/>
      <c r="AQ85" s="9"/>
      <c r="AR85" s="9"/>
      <c r="AS85" s="9"/>
      <c r="AT85" s="9"/>
      <c r="AU85" s="9"/>
      <c r="AV85" s="9"/>
      <c r="AW85" s="10"/>
    </row>
    <row r="86" spans="1:51" ht="14.25" customHeight="1">
      <c r="A86" s="8"/>
      <c r="B86" s="9"/>
      <c r="C86" s="9" t="s">
        <v>69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0"/>
    </row>
    <row r="87" spans="1:51" ht="14.25" customHeight="1">
      <c r="A87" s="8"/>
      <c r="B87" s="9"/>
      <c r="C87" s="73">
        <v>0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9"/>
      <c r="Y87" s="74">
        <v>0</v>
      </c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9"/>
      <c r="AU87" s="9"/>
      <c r="AV87" s="9"/>
      <c r="AW87" s="10"/>
      <c r="AY87" s="1" t="s">
        <v>105</v>
      </c>
    </row>
    <row r="88" spans="1:51" ht="14.25" customHeight="1">
      <c r="A88" s="8"/>
      <c r="B88" s="9"/>
      <c r="C88" s="75">
        <v>0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9"/>
      <c r="Y88" s="74">
        <v>0</v>
      </c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9"/>
      <c r="AU88" s="9"/>
      <c r="AV88" s="9"/>
      <c r="AW88" s="10"/>
      <c r="AY88" s="1" t="s">
        <v>105</v>
      </c>
    </row>
    <row r="89" spans="1:51" ht="14.25" customHeight="1">
      <c r="A89" s="8"/>
      <c r="B89" s="9"/>
      <c r="C89" s="76">
        <v>0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9"/>
      <c r="Y89" s="74">
        <v>0</v>
      </c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9"/>
      <c r="AU89" s="9"/>
      <c r="AV89" s="9"/>
      <c r="AW89" s="10"/>
      <c r="AY89" s="1" t="s">
        <v>105</v>
      </c>
    </row>
    <row r="90" spans="1:51" ht="14.25" customHeight="1">
      <c r="A90" s="8"/>
      <c r="B90" s="9"/>
      <c r="C90" s="98">
        <f>SUM(C87:W89)</f>
        <v>0</v>
      </c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15"/>
      <c r="Y90" s="99">
        <f>SUM(Y87:AS89)</f>
        <v>0</v>
      </c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"/>
      <c r="AU90" s="9"/>
      <c r="AV90" s="9"/>
      <c r="AW90" s="10"/>
    </row>
    <row r="91" spans="1:51" ht="14.25" customHeight="1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71" t="s">
        <v>63</v>
      </c>
      <c r="R91" s="71"/>
      <c r="S91" s="71">
        <v>1</v>
      </c>
      <c r="T91" s="71"/>
      <c r="U91" s="71" t="s">
        <v>64</v>
      </c>
      <c r="V91" s="71"/>
      <c r="W91" s="100">
        <f>Y90</f>
        <v>0</v>
      </c>
      <c r="X91" s="100"/>
      <c r="Y91" s="100"/>
      <c r="Z91" s="100"/>
      <c r="AA91" s="71" t="s">
        <v>65</v>
      </c>
      <c r="AB91" s="71"/>
      <c r="AC91" s="100">
        <f>C90</f>
        <v>0</v>
      </c>
      <c r="AD91" s="100"/>
      <c r="AE91" s="100"/>
      <c r="AF91" s="100"/>
      <c r="AG91" s="71" t="s">
        <v>66</v>
      </c>
      <c r="AH91" s="71"/>
      <c r="AI91" s="101" t="e">
        <f>(S91-W91/AC91)*100</f>
        <v>#DIV/0!</v>
      </c>
      <c r="AJ91" s="101"/>
      <c r="AK91" s="101"/>
      <c r="AL91" s="101"/>
      <c r="AM91" s="9" t="s">
        <v>67</v>
      </c>
      <c r="AN91" s="9"/>
      <c r="AO91" s="9"/>
      <c r="AP91" s="9"/>
      <c r="AQ91" s="9"/>
      <c r="AR91" s="9"/>
      <c r="AS91" s="9"/>
      <c r="AT91" s="9"/>
      <c r="AU91" s="9"/>
      <c r="AV91" s="9"/>
      <c r="AW91" s="10"/>
    </row>
    <row r="92" spans="1:51" ht="14.25" customHeight="1">
      <c r="A92" s="8"/>
      <c r="B92" s="9"/>
      <c r="C92" s="9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/>
    </row>
    <row r="93" spans="1:51" ht="14.25" customHeight="1">
      <c r="A93" s="8"/>
      <c r="B93" s="9"/>
      <c r="C93" s="102">
        <f>SUM(C75,C81,C87)</f>
        <v>0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9"/>
      <c r="Y93" s="99">
        <f>SUM(Y75,Y81,Y87)</f>
        <v>0</v>
      </c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"/>
      <c r="AU93" s="9"/>
      <c r="AV93" s="9"/>
      <c r="AW93" s="10"/>
      <c r="AY93" s="1" t="s">
        <v>96</v>
      </c>
    </row>
    <row r="94" spans="1:51" ht="14.25" customHeight="1">
      <c r="A94" s="8"/>
      <c r="B94" s="9"/>
      <c r="C94" s="103">
        <f>SUM(C76,C82,C88)</f>
        <v>0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9"/>
      <c r="Y94" s="99">
        <f>SUM(Y76,Y82,Y88)</f>
        <v>0</v>
      </c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"/>
      <c r="AU94" s="9"/>
      <c r="AV94" s="9"/>
      <c r="AW94" s="10"/>
      <c r="AY94" s="1" t="s">
        <v>96</v>
      </c>
    </row>
    <row r="95" spans="1:51" ht="14.25" customHeight="1">
      <c r="A95" s="8"/>
      <c r="B95" s="9"/>
      <c r="C95" s="104">
        <f>SUM(C77,C83,C89)</f>
        <v>0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9"/>
      <c r="Y95" s="99">
        <f>SUM(Y77,Y83,Y89)</f>
        <v>0</v>
      </c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"/>
      <c r="AU95" s="9"/>
      <c r="AV95" s="9"/>
      <c r="AW95" s="10"/>
      <c r="AY95" s="1" t="s">
        <v>96</v>
      </c>
    </row>
    <row r="96" spans="1:51" ht="14.25" customHeight="1">
      <c r="A96" s="8"/>
      <c r="B96" s="9"/>
      <c r="C96" s="98">
        <f>SUM(C93:W95)</f>
        <v>0</v>
      </c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15"/>
      <c r="Y96" s="99">
        <f>SUM(Y93:AS95)</f>
        <v>0</v>
      </c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"/>
      <c r="AU96" s="9"/>
      <c r="AV96" s="9"/>
      <c r="AW96" s="10"/>
      <c r="AY96" s="1" t="s">
        <v>96</v>
      </c>
    </row>
    <row r="97" spans="1:51" ht="14.25" customHeigh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71" t="s">
        <v>63</v>
      </c>
      <c r="R97" s="71"/>
      <c r="S97" s="71">
        <v>1</v>
      </c>
      <c r="T97" s="71"/>
      <c r="U97" s="71" t="s">
        <v>64</v>
      </c>
      <c r="V97" s="71"/>
      <c r="W97" s="100">
        <f>Y96</f>
        <v>0</v>
      </c>
      <c r="X97" s="100"/>
      <c r="Y97" s="100"/>
      <c r="Z97" s="100"/>
      <c r="AA97" s="71" t="s">
        <v>65</v>
      </c>
      <c r="AB97" s="71"/>
      <c r="AC97" s="100">
        <f>C96</f>
        <v>0</v>
      </c>
      <c r="AD97" s="100"/>
      <c r="AE97" s="100"/>
      <c r="AF97" s="100"/>
      <c r="AG97" s="71" t="s">
        <v>66</v>
      </c>
      <c r="AH97" s="71"/>
      <c r="AI97" s="101" t="e">
        <f>(S97-W97/AC97)*100</f>
        <v>#DIV/0!</v>
      </c>
      <c r="AJ97" s="101"/>
      <c r="AK97" s="101"/>
      <c r="AL97" s="101"/>
      <c r="AM97" s="9" t="s">
        <v>67</v>
      </c>
      <c r="AN97" s="9"/>
      <c r="AO97" s="9"/>
      <c r="AP97" s="9"/>
      <c r="AQ97" s="9"/>
      <c r="AR97" s="9"/>
      <c r="AS97" s="9"/>
      <c r="AT97" s="9"/>
      <c r="AU97" s="9"/>
      <c r="AV97" s="9"/>
      <c r="AW97" s="10"/>
    </row>
    <row r="98" spans="1:51" ht="14.25" customHeight="1">
      <c r="A98" s="8"/>
      <c r="B98" s="9"/>
      <c r="C98" s="9" t="s">
        <v>70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0"/>
    </row>
    <row r="99" spans="1:51" ht="14.25" customHeight="1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0"/>
    </row>
    <row r="100" spans="1:51" ht="14.25" customHeight="1">
      <c r="A100" s="8"/>
      <c r="B100" s="9"/>
      <c r="C100" s="9" t="s">
        <v>71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0"/>
    </row>
    <row r="101" spans="1:51" ht="14.25" customHeight="1">
      <c r="A101" s="8"/>
      <c r="B101" s="9"/>
      <c r="C101" s="9" t="s">
        <v>62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0"/>
    </row>
    <row r="102" spans="1:51" ht="14.25" customHeight="1">
      <c r="A102" s="8"/>
      <c r="B102" s="9"/>
      <c r="C102" s="107">
        <f>W130</f>
        <v>0</v>
      </c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8">
        <f>C102/2</f>
        <v>0</v>
      </c>
      <c r="V102" s="108"/>
      <c r="W102" s="108"/>
      <c r="X102" s="108"/>
      <c r="Y102" s="108"/>
      <c r="Z102" s="108"/>
      <c r="AA102" s="108"/>
      <c r="AB102" s="109">
        <f>BB133</f>
        <v>0</v>
      </c>
      <c r="AC102" s="109"/>
      <c r="AD102" s="109"/>
      <c r="AE102" s="109"/>
      <c r="AF102" s="109"/>
      <c r="AG102" s="109"/>
      <c r="AH102" s="10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0"/>
      <c r="AY102" s="1" t="s">
        <v>96</v>
      </c>
    </row>
    <row r="103" spans="1:51" ht="14.25" customHeight="1">
      <c r="A103" s="8"/>
      <c r="B103" s="9"/>
      <c r="C103" s="9" t="s">
        <v>68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6"/>
      <c r="AC103" s="16"/>
      <c r="AD103" s="16"/>
      <c r="AE103" s="16"/>
      <c r="AF103" s="16"/>
      <c r="AG103" s="16"/>
      <c r="AH103" s="16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10"/>
    </row>
    <row r="104" spans="1:51" ht="14.25" customHeight="1">
      <c r="A104" s="8"/>
      <c r="B104" s="9"/>
      <c r="C104" s="107">
        <f>AF130</f>
        <v>0</v>
      </c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>
        <f>C104/2</f>
        <v>0</v>
      </c>
      <c r="V104" s="108"/>
      <c r="W104" s="108"/>
      <c r="X104" s="108"/>
      <c r="Y104" s="108"/>
      <c r="Z104" s="108"/>
      <c r="AA104" s="108"/>
      <c r="AB104" s="109">
        <f>BB134</f>
        <v>0</v>
      </c>
      <c r="AC104" s="109"/>
      <c r="AD104" s="109"/>
      <c r="AE104" s="109"/>
      <c r="AF104" s="109"/>
      <c r="AG104" s="109"/>
      <c r="AH104" s="10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10"/>
      <c r="AY104" s="1" t="s">
        <v>96</v>
      </c>
    </row>
    <row r="105" spans="1:51" ht="14.25" customHeight="1">
      <c r="A105" s="8"/>
      <c r="B105" s="9"/>
      <c r="C105" s="9" t="s">
        <v>69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6"/>
      <c r="AC105" s="16"/>
      <c r="AD105" s="16"/>
      <c r="AE105" s="16"/>
      <c r="AF105" s="16"/>
      <c r="AG105" s="16"/>
      <c r="AH105" s="16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10"/>
    </row>
    <row r="106" spans="1:51" ht="14.25" customHeight="1">
      <c r="A106" s="8"/>
      <c r="B106" s="9"/>
      <c r="C106" s="107">
        <f>AO130</f>
        <v>0</v>
      </c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8">
        <f>C106/2</f>
        <v>0</v>
      </c>
      <c r="V106" s="108"/>
      <c r="W106" s="108"/>
      <c r="X106" s="108"/>
      <c r="Y106" s="108"/>
      <c r="Z106" s="108"/>
      <c r="AA106" s="108"/>
      <c r="AB106" s="109">
        <f>BB135</f>
        <v>0</v>
      </c>
      <c r="AC106" s="109"/>
      <c r="AD106" s="109"/>
      <c r="AE106" s="109"/>
      <c r="AF106" s="109"/>
      <c r="AG106" s="109"/>
      <c r="AH106" s="10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10"/>
      <c r="AY106" s="1" t="s">
        <v>96</v>
      </c>
    </row>
    <row r="107" spans="1:51" ht="21" customHeight="1">
      <c r="A107" s="8"/>
      <c r="B107" s="9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05" t="s">
        <v>8</v>
      </c>
      <c r="Y107" s="105"/>
      <c r="Z107" s="105"/>
      <c r="AA107" s="105"/>
      <c r="AB107" s="106">
        <f>SUM(AB102:AH106)</f>
        <v>0</v>
      </c>
      <c r="AC107" s="106"/>
      <c r="AD107" s="106"/>
      <c r="AE107" s="106"/>
      <c r="AF107" s="106"/>
      <c r="AG107" s="106"/>
      <c r="AH107" s="106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10"/>
      <c r="AY107" s="1" t="s">
        <v>96</v>
      </c>
    </row>
    <row r="108" spans="1:51" ht="14.25" customHeight="1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10"/>
    </row>
    <row r="109" spans="1:51" ht="14.25" customHeight="1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10"/>
    </row>
    <row r="110" spans="1:51" ht="14.25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3"/>
    </row>
    <row r="112" spans="1:51" ht="20.25" customHeight="1">
      <c r="A112" s="1" t="s">
        <v>52</v>
      </c>
    </row>
    <row r="113" spans="1:51" ht="20.25" customHeight="1">
      <c r="A113" s="1" t="s">
        <v>3</v>
      </c>
    </row>
    <row r="114" spans="1:51" ht="20.25" customHeight="1">
      <c r="A114" s="40" t="s">
        <v>4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80" t="s">
        <v>9</v>
      </c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2"/>
    </row>
    <row r="115" spans="1:51" ht="20.25" customHeight="1">
      <c r="A115" s="34" t="s">
        <v>21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69">
        <f>BB136</f>
        <v>0</v>
      </c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9"/>
      <c r="AY115" s="1" t="s">
        <v>96</v>
      </c>
    </row>
    <row r="116" spans="1:51" ht="20.25" customHeight="1">
      <c r="A116" s="34" t="s">
        <v>5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69">
        <v>0</v>
      </c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9"/>
      <c r="AY116" s="1" t="s">
        <v>96</v>
      </c>
    </row>
    <row r="117" spans="1:51" ht="20.25" customHeight="1">
      <c r="A117" s="34" t="s">
        <v>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69">
        <f>N130-N115</f>
        <v>0</v>
      </c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9"/>
      <c r="AY117" s="1" t="s">
        <v>96</v>
      </c>
    </row>
    <row r="118" spans="1:51" ht="20.25" customHeight="1">
      <c r="A118" s="34" t="s">
        <v>7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69">
        <v>0</v>
      </c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9"/>
      <c r="AY118" s="1" t="s">
        <v>96</v>
      </c>
    </row>
    <row r="119" spans="1:51" ht="20.25" customHeight="1">
      <c r="A119" s="34" t="s">
        <v>8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83">
        <f>SUM(N115:AW118)</f>
        <v>0</v>
      </c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5"/>
      <c r="AY119" s="1" t="s">
        <v>96</v>
      </c>
    </row>
    <row r="120" spans="1:51" ht="20.25" customHeight="1">
      <c r="B120" s="1" t="s">
        <v>10</v>
      </c>
    </row>
    <row r="121" spans="1:51" ht="20.25" customHeight="1"/>
    <row r="122" spans="1:51" ht="20.25" customHeight="1">
      <c r="A122" s="1" t="s">
        <v>11</v>
      </c>
    </row>
    <row r="123" spans="1:51" ht="20.25" customHeight="1">
      <c r="A123" s="86" t="s">
        <v>55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0" t="s">
        <v>53</v>
      </c>
      <c r="O123" s="81"/>
      <c r="P123" s="81"/>
      <c r="Q123" s="81"/>
      <c r="R123" s="81"/>
      <c r="S123" s="81"/>
      <c r="T123" s="81"/>
      <c r="U123" s="81"/>
      <c r="V123" s="81"/>
      <c r="W123" s="94" t="s">
        <v>54</v>
      </c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6"/>
    </row>
    <row r="124" spans="1:51" ht="20.25" customHeight="1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1"/>
      <c r="N124" s="92"/>
      <c r="O124" s="93"/>
      <c r="P124" s="93"/>
      <c r="Q124" s="93"/>
      <c r="R124" s="93"/>
      <c r="S124" s="93"/>
      <c r="T124" s="93"/>
      <c r="U124" s="93"/>
      <c r="V124" s="93"/>
      <c r="W124" s="92" t="s">
        <v>106</v>
      </c>
      <c r="X124" s="93"/>
      <c r="Y124" s="93"/>
      <c r="Z124" s="93"/>
      <c r="AA124" s="93"/>
      <c r="AB124" s="93"/>
      <c r="AC124" s="93"/>
      <c r="AD124" s="93"/>
      <c r="AE124" s="97"/>
      <c r="AF124" s="92" t="s">
        <v>107</v>
      </c>
      <c r="AG124" s="93"/>
      <c r="AH124" s="93"/>
      <c r="AI124" s="93"/>
      <c r="AJ124" s="93"/>
      <c r="AK124" s="93"/>
      <c r="AL124" s="93"/>
      <c r="AM124" s="93"/>
      <c r="AN124" s="97"/>
      <c r="AO124" s="92" t="s">
        <v>108</v>
      </c>
      <c r="AP124" s="93"/>
      <c r="AQ124" s="93"/>
      <c r="AR124" s="93"/>
      <c r="AS124" s="93"/>
      <c r="AT124" s="93"/>
      <c r="AU124" s="93"/>
      <c r="AV124" s="93"/>
      <c r="AW124" s="97"/>
    </row>
    <row r="125" spans="1:51" ht="20.25" customHeight="1">
      <c r="A125" s="34" t="s">
        <v>83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0">
        <f>SUM(W125:AW125)</f>
        <v>0</v>
      </c>
      <c r="O125" s="31"/>
      <c r="P125" s="31"/>
      <c r="Q125" s="31"/>
      <c r="R125" s="31"/>
      <c r="S125" s="31"/>
      <c r="T125" s="31"/>
      <c r="U125" s="31"/>
      <c r="V125" s="31"/>
      <c r="W125" s="35"/>
      <c r="X125" s="36"/>
      <c r="Y125" s="36"/>
      <c r="Z125" s="36"/>
      <c r="AA125" s="36"/>
      <c r="AB125" s="36"/>
      <c r="AC125" s="36"/>
      <c r="AD125" s="36"/>
      <c r="AE125" s="36"/>
      <c r="AF125" s="35"/>
      <c r="AG125" s="36"/>
      <c r="AH125" s="36"/>
      <c r="AI125" s="36"/>
      <c r="AJ125" s="36"/>
      <c r="AK125" s="36"/>
      <c r="AL125" s="36"/>
      <c r="AM125" s="36"/>
      <c r="AN125" s="36"/>
      <c r="AO125" s="35"/>
      <c r="AP125" s="36"/>
      <c r="AQ125" s="36"/>
      <c r="AR125" s="36"/>
      <c r="AS125" s="36"/>
      <c r="AT125" s="36"/>
      <c r="AU125" s="36"/>
      <c r="AV125" s="36"/>
      <c r="AW125" s="47"/>
      <c r="AY125" s="1" t="s">
        <v>109</v>
      </c>
    </row>
    <row r="126" spans="1:51" ht="20.25" customHeight="1">
      <c r="A126" s="34" t="s">
        <v>84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0">
        <f t="shared" ref="N126:N128" si="0">SUM(W126:AW126)</f>
        <v>0</v>
      </c>
      <c r="O126" s="31"/>
      <c r="P126" s="31"/>
      <c r="Q126" s="31"/>
      <c r="R126" s="31"/>
      <c r="S126" s="31"/>
      <c r="T126" s="31"/>
      <c r="U126" s="31"/>
      <c r="V126" s="31"/>
      <c r="W126" s="35"/>
      <c r="X126" s="36"/>
      <c r="Y126" s="36"/>
      <c r="Z126" s="36"/>
      <c r="AA126" s="36"/>
      <c r="AB126" s="36"/>
      <c r="AC126" s="36"/>
      <c r="AD126" s="36"/>
      <c r="AE126" s="36"/>
      <c r="AF126" s="35"/>
      <c r="AG126" s="36"/>
      <c r="AH126" s="36"/>
      <c r="AI126" s="36"/>
      <c r="AJ126" s="36"/>
      <c r="AK126" s="36"/>
      <c r="AL126" s="36"/>
      <c r="AM126" s="36"/>
      <c r="AN126" s="36"/>
      <c r="AO126" s="35"/>
      <c r="AP126" s="36"/>
      <c r="AQ126" s="36"/>
      <c r="AR126" s="36"/>
      <c r="AS126" s="36"/>
      <c r="AT126" s="36"/>
      <c r="AU126" s="36"/>
      <c r="AV126" s="36"/>
      <c r="AW126" s="47"/>
      <c r="AY126" s="1" t="s">
        <v>109</v>
      </c>
    </row>
    <row r="127" spans="1:51" ht="20.25" customHeight="1">
      <c r="A127" s="34" t="s">
        <v>85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0">
        <f t="shared" si="0"/>
        <v>0</v>
      </c>
      <c r="O127" s="31"/>
      <c r="P127" s="31"/>
      <c r="Q127" s="31"/>
      <c r="R127" s="31"/>
      <c r="S127" s="31"/>
      <c r="T127" s="31"/>
      <c r="U127" s="31"/>
      <c r="V127" s="31"/>
      <c r="W127" s="35"/>
      <c r="X127" s="36"/>
      <c r="Y127" s="36"/>
      <c r="Z127" s="36"/>
      <c r="AA127" s="36"/>
      <c r="AB127" s="36"/>
      <c r="AC127" s="36"/>
      <c r="AD127" s="36"/>
      <c r="AE127" s="36"/>
      <c r="AF127" s="35"/>
      <c r="AG127" s="36"/>
      <c r="AH127" s="36"/>
      <c r="AI127" s="36"/>
      <c r="AJ127" s="36"/>
      <c r="AK127" s="36"/>
      <c r="AL127" s="36"/>
      <c r="AM127" s="36"/>
      <c r="AN127" s="36"/>
      <c r="AO127" s="35"/>
      <c r="AP127" s="36"/>
      <c r="AQ127" s="36"/>
      <c r="AR127" s="36"/>
      <c r="AS127" s="36"/>
      <c r="AT127" s="36"/>
      <c r="AU127" s="36"/>
      <c r="AV127" s="36"/>
      <c r="AW127" s="47"/>
      <c r="AY127" s="1" t="s">
        <v>109</v>
      </c>
    </row>
    <row r="128" spans="1:51" ht="20.25" customHeight="1">
      <c r="A128" s="34" t="s">
        <v>86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0">
        <f t="shared" si="0"/>
        <v>0</v>
      </c>
      <c r="O128" s="31"/>
      <c r="P128" s="31"/>
      <c r="Q128" s="31"/>
      <c r="R128" s="31"/>
      <c r="S128" s="31"/>
      <c r="T128" s="31"/>
      <c r="U128" s="31"/>
      <c r="V128" s="31"/>
      <c r="W128" s="35"/>
      <c r="X128" s="36"/>
      <c r="Y128" s="36"/>
      <c r="Z128" s="36"/>
      <c r="AA128" s="36"/>
      <c r="AB128" s="36"/>
      <c r="AC128" s="36"/>
      <c r="AD128" s="36"/>
      <c r="AE128" s="36"/>
      <c r="AF128" s="35"/>
      <c r="AG128" s="36"/>
      <c r="AH128" s="36"/>
      <c r="AI128" s="36"/>
      <c r="AJ128" s="36"/>
      <c r="AK128" s="36"/>
      <c r="AL128" s="36"/>
      <c r="AM128" s="36"/>
      <c r="AN128" s="36"/>
      <c r="AO128" s="35"/>
      <c r="AP128" s="36"/>
      <c r="AQ128" s="36"/>
      <c r="AR128" s="36"/>
      <c r="AS128" s="36"/>
      <c r="AT128" s="36"/>
      <c r="AU128" s="36"/>
      <c r="AV128" s="36"/>
      <c r="AW128" s="47"/>
      <c r="AY128" s="1" t="s">
        <v>109</v>
      </c>
    </row>
    <row r="129" spans="1:54" ht="20.25" customHeight="1">
      <c r="A129" s="34" t="s">
        <v>87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O129" s="36"/>
      <c r="P129" s="36"/>
      <c r="Q129" s="36"/>
      <c r="R129" s="36"/>
      <c r="S129" s="36"/>
      <c r="T129" s="36"/>
      <c r="U129" s="36"/>
      <c r="V129" s="36"/>
      <c r="W129" s="37"/>
      <c r="X129" s="38"/>
      <c r="Y129" s="38"/>
      <c r="Z129" s="38"/>
      <c r="AA129" s="38"/>
      <c r="AB129" s="38"/>
      <c r="AC129" s="38"/>
      <c r="AD129" s="38"/>
      <c r="AE129" s="38"/>
      <c r="AF129" s="37"/>
      <c r="AG129" s="38"/>
      <c r="AH129" s="38"/>
      <c r="AI129" s="38"/>
      <c r="AJ129" s="38"/>
      <c r="AK129" s="38"/>
      <c r="AL129" s="38"/>
      <c r="AM129" s="38"/>
      <c r="AN129" s="38"/>
      <c r="AO129" s="37"/>
      <c r="AP129" s="38"/>
      <c r="AQ129" s="38"/>
      <c r="AR129" s="38"/>
      <c r="AS129" s="38"/>
      <c r="AT129" s="38"/>
      <c r="AU129" s="38"/>
      <c r="AV129" s="38"/>
      <c r="AW129" s="39"/>
      <c r="AY129" s="1" t="s">
        <v>109</v>
      </c>
    </row>
    <row r="130" spans="1:54" ht="20.25" customHeight="1">
      <c r="A130" s="40" t="s">
        <v>8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30">
        <f>SUM(N125:V129)</f>
        <v>0</v>
      </c>
      <c r="O130" s="31"/>
      <c r="P130" s="31"/>
      <c r="Q130" s="31"/>
      <c r="R130" s="31"/>
      <c r="S130" s="31"/>
      <c r="T130" s="31"/>
      <c r="U130" s="31"/>
      <c r="V130" s="31"/>
      <c r="W130" s="41">
        <f>SUM(W125:AE129)</f>
        <v>0</v>
      </c>
      <c r="X130" s="42"/>
      <c r="Y130" s="42"/>
      <c r="Z130" s="42"/>
      <c r="AA130" s="42"/>
      <c r="AB130" s="42"/>
      <c r="AC130" s="42"/>
      <c r="AD130" s="42"/>
      <c r="AE130" s="42"/>
      <c r="AF130" s="41">
        <f>SUM(AF125:AN129)</f>
        <v>0</v>
      </c>
      <c r="AG130" s="42"/>
      <c r="AH130" s="42"/>
      <c r="AI130" s="42"/>
      <c r="AJ130" s="42"/>
      <c r="AK130" s="42"/>
      <c r="AL130" s="42"/>
      <c r="AM130" s="42"/>
      <c r="AN130" s="42"/>
      <c r="AO130" s="41">
        <f>SUM(AO125:AW129)</f>
        <v>0</v>
      </c>
      <c r="AP130" s="42"/>
      <c r="AQ130" s="42"/>
      <c r="AR130" s="42"/>
      <c r="AS130" s="42"/>
      <c r="AT130" s="42"/>
      <c r="AU130" s="42"/>
      <c r="AV130" s="42"/>
      <c r="AW130" s="43"/>
      <c r="AY130" s="1" t="s">
        <v>96</v>
      </c>
    </row>
    <row r="131" spans="1:54" ht="20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28" t="s">
        <v>88</v>
      </c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9"/>
      <c r="AO131" s="30">
        <f>SUM(W130:AW130)</f>
        <v>0</v>
      </c>
      <c r="AP131" s="31"/>
      <c r="AQ131" s="31"/>
      <c r="AR131" s="31"/>
      <c r="AS131" s="31"/>
      <c r="AT131" s="31"/>
      <c r="AU131" s="31"/>
      <c r="AV131" s="31"/>
      <c r="AW131" s="32"/>
      <c r="AY131" s="1" t="s">
        <v>96</v>
      </c>
    </row>
    <row r="132" spans="1:54" ht="20.25" customHeight="1">
      <c r="B132" s="44" t="s">
        <v>89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</row>
    <row r="133" spans="1:54" ht="20.25" customHeight="1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Y133" s="33" t="str">
        <f>IF(N119=N130,"収入と支出が一致していますので、そのまま処理を進めてください","収入と支出が一致していませんので、ご確認ください")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  <c r="BA133" s="25">
        <v>100000</v>
      </c>
      <c r="BB133" s="25">
        <f>MIN(BA133,ROUNDDOWN(W130/2*1,-3))</f>
        <v>0</v>
      </c>
    </row>
    <row r="134" spans="1:54" ht="20.25" customHeight="1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Y134" s="33"/>
      <c r="BA134" s="25">
        <v>100000</v>
      </c>
      <c r="BB134" s="25">
        <f>MIN(BA134,ROUNDDOWN(AF130/2*1,-3))</f>
        <v>0</v>
      </c>
    </row>
    <row r="135" spans="1:54" ht="20.25" customHeight="1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BA135" s="25">
        <v>100000</v>
      </c>
      <c r="BB135" s="25">
        <f>MIN(BA135,ROUNDDOWN(AO130/2*1,-3))</f>
        <v>0</v>
      </c>
    </row>
    <row r="136" spans="1:54" ht="20.25" customHeight="1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BA136" s="26"/>
      <c r="BB136" s="27">
        <f>SUM(BB133:BB135)</f>
        <v>0</v>
      </c>
    </row>
    <row r="137" spans="1:54" ht="20.25" customHeight="1"/>
  </sheetData>
  <mergeCells count="193">
    <mergeCell ref="C95:W95"/>
    <mergeCell ref="Y95:AS95"/>
    <mergeCell ref="C96:W96"/>
    <mergeCell ref="Y96:AS96"/>
    <mergeCell ref="Q97:R97"/>
    <mergeCell ref="S97:T97"/>
    <mergeCell ref="U97:V97"/>
    <mergeCell ref="W97:Z97"/>
    <mergeCell ref="X107:AA107"/>
    <mergeCell ref="AB107:AH107"/>
    <mergeCell ref="C102:T102"/>
    <mergeCell ref="U102:AA102"/>
    <mergeCell ref="AB102:AH102"/>
    <mergeCell ref="C104:T104"/>
    <mergeCell ref="U104:AA104"/>
    <mergeCell ref="AB104:AH104"/>
    <mergeCell ref="C106:T106"/>
    <mergeCell ref="U106:AA106"/>
    <mergeCell ref="AB106:AH106"/>
    <mergeCell ref="AA97:AB97"/>
    <mergeCell ref="AC97:AF97"/>
    <mergeCell ref="AG97:AH97"/>
    <mergeCell ref="AI97:AL97"/>
    <mergeCell ref="C89:W89"/>
    <mergeCell ref="Y89:AS89"/>
    <mergeCell ref="C90:W90"/>
    <mergeCell ref="Y90:AS90"/>
    <mergeCell ref="Q91:R91"/>
    <mergeCell ref="S91:T91"/>
    <mergeCell ref="U91:V91"/>
    <mergeCell ref="W91:Z91"/>
    <mergeCell ref="AA91:AB91"/>
    <mergeCell ref="AC91:AF91"/>
    <mergeCell ref="AG91:AH91"/>
    <mergeCell ref="AI91:AL91"/>
    <mergeCell ref="C93:W93"/>
    <mergeCell ref="Y93:AS93"/>
    <mergeCell ref="C94:W94"/>
    <mergeCell ref="Y94:AS94"/>
    <mergeCell ref="C81:W81"/>
    <mergeCell ref="Y81:AS81"/>
    <mergeCell ref="C82:W82"/>
    <mergeCell ref="Y82:AS82"/>
    <mergeCell ref="C83:W83"/>
    <mergeCell ref="Y83:AS83"/>
    <mergeCell ref="C84:W84"/>
    <mergeCell ref="Y84:AS84"/>
    <mergeCell ref="Q85:R85"/>
    <mergeCell ref="S85:T85"/>
    <mergeCell ref="U85:V85"/>
    <mergeCell ref="W85:Z85"/>
    <mergeCell ref="AA85:AB85"/>
    <mergeCell ref="AC85:AF85"/>
    <mergeCell ref="AG85:AH85"/>
    <mergeCell ref="AI85:AL85"/>
    <mergeCell ref="C87:W87"/>
    <mergeCell ref="Y87:AS87"/>
    <mergeCell ref="C88:W88"/>
    <mergeCell ref="Y88:AS88"/>
    <mergeCell ref="Y77:AS77"/>
    <mergeCell ref="C78:W78"/>
    <mergeCell ref="Y78:AS78"/>
    <mergeCell ref="Q79:R79"/>
    <mergeCell ref="S79:T79"/>
    <mergeCell ref="U79:V79"/>
    <mergeCell ref="W79:Z79"/>
    <mergeCell ref="AA79:AB79"/>
    <mergeCell ref="AC79:AF79"/>
    <mergeCell ref="AG79:AH79"/>
    <mergeCell ref="AI79:AL79"/>
    <mergeCell ref="N114:AW114"/>
    <mergeCell ref="N118:AW118"/>
    <mergeCell ref="N116:AW116"/>
    <mergeCell ref="N117:AW117"/>
    <mergeCell ref="N119:AW119"/>
    <mergeCell ref="A123:M124"/>
    <mergeCell ref="N123:V124"/>
    <mergeCell ref="W123:AW123"/>
    <mergeCell ref="W124:AE124"/>
    <mergeCell ref="AF124:AN124"/>
    <mergeCell ref="AO124:AW124"/>
    <mergeCell ref="A48:L48"/>
    <mergeCell ref="M48:AW48"/>
    <mergeCell ref="A50:L50"/>
    <mergeCell ref="M50:AW50"/>
    <mergeCell ref="A53:L54"/>
    <mergeCell ref="M53:AD53"/>
    <mergeCell ref="AE53:AW53"/>
    <mergeCell ref="M54:AD54"/>
    <mergeCell ref="AE54:AW54"/>
    <mergeCell ref="M51:AD51"/>
    <mergeCell ref="AE51:AW51"/>
    <mergeCell ref="M52:AD52"/>
    <mergeCell ref="AE52:AW52"/>
    <mergeCell ref="A51:L52"/>
    <mergeCell ref="M55:AW55"/>
    <mergeCell ref="A55:L55"/>
    <mergeCell ref="A115:M115"/>
    <mergeCell ref="A114:M114"/>
    <mergeCell ref="N115:AW115"/>
    <mergeCell ref="V69:AU69"/>
    <mergeCell ref="V70:AU70"/>
    <mergeCell ref="V71:AU71"/>
    <mergeCell ref="V72:AU72"/>
    <mergeCell ref="B72:C72"/>
    <mergeCell ref="B73:C73"/>
    <mergeCell ref="D72:U72"/>
    <mergeCell ref="D73:U73"/>
    <mergeCell ref="B69:C69"/>
    <mergeCell ref="B70:C70"/>
    <mergeCell ref="B71:C71"/>
    <mergeCell ref="D71:U71"/>
    <mergeCell ref="D70:U70"/>
    <mergeCell ref="D69:U69"/>
    <mergeCell ref="C75:W75"/>
    <mergeCell ref="Y75:AS75"/>
    <mergeCell ref="C76:W76"/>
    <mergeCell ref="Y76:AS76"/>
    <mergeCell ref="C77:W77"/>
    <mergeCell ref="A13:AW13"/>
    <mergeCell ref="A16:AW16"/>
    <mergeCell ref="B19:AW19"/>
    <mergeCell ref="C20:AW20"/>
    <mergeCell ref="A39:F43"/>
    <mergeCell ref="G39:J39"/>
    <mergeCell ref="G40:J40"/>
    <mergeCell ref="G41:J41"/>
    <mergeCell ref="G42:J42"/>
    <mergeCell ref="G43:J43"/>
    <mergeCell ref="K39:AW39"/>
    <mergeCell ref="K40:AW40"/>
    <mergeCell ref="K41:AW41"/>
    <mergeCell ref="K42:AW42"/>
    <mergeCell ref="K43:AW43"/>
    <mergeCell ref="C25:AW25"/>
    <mergeCell ref="AH3:AW3"/>
    <mergeCell ref="A119:M119"/>
    <mergeCell ref="A118:M118"/>
    <mergeCell ref="A117:M117"/>
    <mergeCell ref="A116:M116"/>
    <mergeCell ref="M46:AW46"/>
    <mergeCell ref="M47:AW47"/>
    <mergeCell ref="M49:AW49"/>
    <mergeCell ref="A37:AW37"/>
    <mergeCell ref="A46:L46"/>
    <mergeCell ref="A47:L47"/>
    <mergeCell ref="A49:L49"/>
    <mergeCell ref="C22:AW22"/>
    <mergeCell ref="A5:O5"/>
    <mergeCell ref="T7:X7"/>
    <mergeCell ref="Y7:AC7"/>
    <mergeCell ref="Y8:AC8"/>
    <mergeCell ref="Y9:AC9"/>
    <mergeCell ref="AD7:AW7"/>
    <mergeCell ref="AD8:AW8"/>
    <mergeCell ref="AD9:AW9"/>
    <mergeCell ref="C21:AW21"/>
    <mergeCell ref="Y10:AC10"/>
    <mergeCell ref="AD10:AW10"/>
    <mergeCell ref="N125:V125"/>
    <mergeCell ref="W125:AE125"/>
    <mergeCell ref="AF125:AN125"/>
    <mergeCell ref="AO125:AW125"/>
    <mergeCell ref="A126:M126"/>
    <mergeCell ref="N126:V126"/>
    <mergeCell ref="W126:AE126"/>
    <mergeCell ref="AF126:AN126"/>
    <mergeCell ref="AO126:AW126"/>
    <mergeCell ref="A125:M125"/>
    <mergeCell ref="A127:M127"/>
    <mergeCell ref="N127:V127"/>
    <mergeCell ref="W127:AE127"/>
    <mergeCell ref="AF127:AN127"/>
    <mergeCell ref="AO127:AW127"/>
    <mergeCell ref="A128:M128"/>
    <mergeCell ref="N128:V128"/>
    <mergeCell ref="W128:AE128"/>
    <mergeCell ref="AF128:AN128"/>
    <mergeCell ref="AO128:AW128"/>
    <mergeCell ref="AC131:AN131"/>
    <mergeCell ref="AO131:AW131"/>
    <mergeCell ref="AY133:AY134"/>
    <mergeCell ref="A129:M129"/>
    <mergeCell ref="N129:V129"/>
    <mergeCell ref="W129:AE129"/>
    <mergeCell ref="AF129:AN129"/>
    <mergeCell ref="AO129:AW129"/>
    <mergeCell ref="A130:M130"/>
    <mergeCell ref="N130:V130"/>
    <mergeCell ref="W130:AE130"/>
    <mergeCell ref="AF130:AN130"/>
    <mergeCell ref="AO130:AW130"/>
    <mergeCell ref="B132:AW136"/>
  </mergeCells>
  <phoneticPr fontId="1"/>
  <conditionalFormatting sqref="AY133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</xm:f>
          </x14:formula1>
          <xm:sqref>G39:J43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37"/>
  <sheetViews>
    <sheetView tabSelected="1" zoomScale="85" zoomScaleNormal="85" zoomScaleSheetLayoutView="115" workbookViewId="0">
      <selection activeCell="N10" sqref="N10"/>
    </sheetView>
  </sheetViews>
  <sheetFormatPr defaultColWidth="1.625" defaultRowHeight="17.25" customHeight="1"/>
  <cols>
    <col min="1" max="50" width="1.625" style="1"/>
    <col min="51" max="51" width="33.625" style="1" bestFit="1" customWidth="1"/>
    <col min="52" max="52" width="1.625" style="1"/>
    <col min="53" max="53" width="6.75" style="1" bestFit="1" customWidth="1"/>
    <col min="54" max="54" width="7.625" style="1" bestFit="1" customWidth="1"/>
    <col min="55" max="61" width="1.625" style="1"/>
    <col min="62" max="62" width="6.87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22"/>
    </row>
    <row r="2" spans="1:51" ht="17.25" customHeight="1">
      <c r="AY2" s="1" t="s">
        <v>92</v>
      </c>
    </row>
    <row r="3" spans="1:51" ht="17.25" customHeight="1">
      <c r="AH3" s="124">
        <v>46030</v>
      </c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Y3" s="1" t="s">
        <v>91</v>
      </c>
    </row>
    <row r="5" spans="1:51" ht="17.25" customHeight="1">
      <c r="A5" s="54" t="s">
        <v>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7" spans="1:51" ht="32.25" customHeight="1">
      <c r="T7" s="51" t="s">
        <v>14</v>
      </c>
      <c r="U7" s="51"/>
      <c r="V7" s="51"/>
      <c r="W7" s="51"/>
      <c r="X7" s="51"/>
      <c r="Y7" s="55" t="s">
        <v>15</v>
      </c>
      <c r="Z7" s="55"/>
      <c r="AA7" s="55"/>
      <c r="AB7" s="55"/>
      <c r="AC7" s="55"/>
      <c r="AD7" s="121" t="s">
        <v>75</v>
      </c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Y7" s="1" t="s">
        <v>93</v>
      </c>
    </row>
    <row r="8" spans="1:51" ht="32.25" customHeight="1">
      <c r="Y8" s="55" t="s">
        <v>22</v>
      </c>
      <c r="Z8" s="55"/>
      <c r="AA8" s="55"/>
      <c r="AB8" s="55"/>
      <c r="AC8" s="5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</row>
    <row r="9" spans="1:51" ht="32.25" customHeight="1">
      <c r="Y9" s="55" t="s">
        <v>23</v>
      </c>
      <c r="Z9" s="55"/>
      <c r="AA9" s="55"/>
      <c r="AB9" s="55"/>
      <c r="AC9" s="55"/>
      <c r="AD9" s="121" t="s">
        <v>76</v>
      </c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Y9" s="1" t="s">
        <v>94</v>
      </c>
    </row>
    <row r="10" spans="1:51" ht="32.25" customHeight="1">
      <c r="Y10" s="55" t="s">
        <v>16</v>
      </c>
      <c r="Z10" s="55"/>
      <c r="AA10" s="55"/>
      <c r="AB10" s="55"/>
      <c r="AC10" s="55"/>
      <c r="AD10" s="122" t="s">
        <v>77</v>
      </c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Y10" s="1" t="s">
        <v>95</v>
      </c>
    </row>
    <row r="11" spans="1:51" ht="17.25" customHeight="1"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3" spans="1:51" ht="17.25" customHeight="1">
      <c r="A13" s="59" t="s">
        <v>24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</row>
    <row r="14" spans="1:51" ht="17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6" spans="1:51" s="20" customFormat="1" ht="51.75" customHeight="1">
      <c r="A16" s="123" t="s">
        <v>112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53" t="s">
        <v>17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</row>
    <row r="20" spans="1:49" ht="17.25" customHeight="1">
      <c r="C20" s="53" t="s">
        <v>18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</row>
    <row r="21" spans="1:49" ht="34.5" customHeight="1">
      <c r="C21" s="46" t="s">
        <v>25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</row>
    <row r="22" spans="1:49" ht="17.25" customHeight="1">
      <c r="C22" s="53" t="s">
        <v>26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46" t="s">
        <v>73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</row>
    <row r="26" spans="1:49" ht="17.25" customHeight="1">
      <c r="C26" s="17" t="s">
        <v>74</v>
      </c>
    </row>
    <row r="36" spans="1:51" ht="17.25" customHeight="1">
      <c r="A36" s="1" t="s">
        <v>19</v>
      </c>
    </row>
    <row r="37" spans="1:51" ht="17.25" customHeight="1">
      <c r="A37" s="51" t="s">
        <v>20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</row>
    <row r="38" spans="1:51" ht="17.25" customHeight="1">
      <c r="A38" s="1" t="s">
        <v>29</v>
      </c>
    </row>
    <row r="39" spans="1:51" ht="32.25" customHeight="1">
      <c r="A39" s="61" t="s">
        <v>30</v>
      </c>
      <c r="B39" s="62"/>
      <c r="C39" s="62"/>
      <c r="D39" s="62"/>
      <c r="E39" s="62"/>
      <c r="F39" s="62"/>
      <c r="G39" s="63" t="s">
        <v>72</v>
      </c>
      <c r="H39" s="63"/>
      <c r="I39" s="63"/>
      <c r="J39" s="63"/>
      <c r="K39" s="64" t="s">
        <v>31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</row>
    <row r="40" spans="1:51" ht="32.25" customHeight="1">
      <c r="A40" s="62"/>
      <c r="B40" s="62"/>
      <c r="C40" s="62"/>
      <c r="D40" s="62"/>
      <c r="E40" s="62"/>
      <c r="F40" s="62"/>
      <c r="G40" s="63"/>
      <c r="H40" s="63"/>
      <c r="I40" s="63"/>
      <c r="J40" s="63"/>
      <c r="K40" s="64" t="s">
        <v>32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spans="1:51" ht="32.25" customHeight="1">
      <c r="A41" s="62"/>
      <c r="B41" s="62"/>
      <c r="C41" s="62"/>
      <c r="D41" s="62"/>
      <c r="E41" s="62"/>
      <c r="F41" s="62"/>
      <c r="G41" s="63"/>
      <c r="H41" s="63"/>
      <c r="I41" s="63"/>
      <c r="J41" s="63"/>
      <c r="K41" s="64" t="s">
        <v>33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</row>
    <row r="42" spans="1:51" ht="32.25" customHeight="1">
      <c r="A42" s="62"/>
      <c r="B42" s="62"/>
      <c r="C42" s="62"/>
      <c r="D42" s="62"/>
      <c r="E42" s="62"/>
      <c r="F42" s="62"/>
      <c r="G42" s="63"/>
      <c r="H42" s="63"/>
      <c r="I42" s="63"/>
      <c r="J42" s="63"/>
      <c r="K42" s="66" t="s">
        <v>35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</row>
    <row r="43" spans="1:51" ht="32.25" customHeight="1">
      <c r="A43" s="62"/>
      <c r="B43" s="62"/>
      <c r="C43" s="62"/>
      <c r="D43" s="62"/>
      <c r="E43" s="62"/>
      <c r="F43" s="62"/>
      <c r="G43" s="63"/>
      <c r="H43" s="63"/>
      <c r="I43" s="63"/>
      <c r="J43" s="63"/>
      <c r="K43" s="66" t="s">
        <v>34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</row>
    <row r="45" spans="1:51" ht="17.25" customHeight="1">
      <c r="A45" s="1" t="s">
        <v>36</v>
      </c>
    </row>
    <row r="46" spans="1:51" ht="41.25" customHeight="1">
      <c r="A46" s="52" t="s">
        <v>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49" t="str">
        <f>AD8&amp;"　"&amp;AD9</f>
        <v>　▲▲▲▲</v>
      </c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Y46" s="1" t="s">
        <v>96</v>
      </c>
    </row>
    <row r="47" spans="1:51" ht="41.25" customHeight="1">
      <c r="A47" s="52" t="s">
        <v>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49">
        <f>AD14</f>
        <v>0</v>
      </c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Y47" s="24" t="s">
        <v>110</v>
      </c>
    </row>
    <row r="48" spans="1:51" ht="41.25" customHeight="1">
      <c r="A48" s="52" t="s">
        <v>37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49" t="str">
        <f>M46</f>
        <v>　▲▲▲▲</v>
      </c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Y48" s="1" t="s">
        <v>96</v>
      </c>
    </row>
    <row r="49" spans="1:51" ht="41.25" customHeight="1">
      <c r="A49" s="52" t="s">
        <v>38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0" t="s">
        <v>97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</row>
    <row r="50" spans="1:51" ht="41.25" customHeight="1">
      <c r="A50" s="52" t="s">
        <v>39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20">
        <v>1</v>
      </c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Y50" s="1" t="s">
        <v>98</v>
      </c>
    </row>
    <row r="51" spans="1:51" ht="19.5" customHeight="1">
      <c r="A51" s="52" t="s">
        <v>2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62" t="s">
        <v>41</v>
      </c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 t="s">
        <v>40</v>
      </c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</row>
    <row r="52" spans="1:51" ht="41.2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79">
        <f>N130</f>
        <v>300000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>
        <f>AB107</f>
        <v>100000</v>
      </c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Y52" s="1" t="s">
        <v>96</v>
      </c>
    </row>
    <row r="53" spans="1:51" ht="19.5" customHeight="1">
      <c r="A53" s="52" t="s">
        <v>43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62" t="s">
        <v>44</v>
      </c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 t="s">
        <v>45</v>
      </c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</row>
    <row r="54" spans="1:51" ht="41.2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8">
        <v>45839</v>
      </c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>
        <v>46017</v>
      </c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Y54" s="1" t="s">
        <v>100</v>
      </c>
    </row>
    <row r="55" spans="1:51" ht="41.25" customHeight="1">
      <c r="A55" s="52" t="s">
        <v>42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9" t="s">
        <v>78</v>
      </c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Y55" s="1" t="s">
        <v>99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5"/>
      <c r="B64" s="6" t="s">
        <v>48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7"/>
    </row>
    <row r="65" spans="1:51" ht="14.25" customHeight="1">
      <c r="A65" s="8"/>
      <c r="B65" s="9" t="s">
        <v>49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0"/>
    </row>
    <row r="66" spans="1:51" ht="14.25" customHeight="1">
      <c r="A66" s="8"/>
      <c r="B66" s="9" t="s">
        <v>50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1" ht="14.25" customHeight="1">
      <c r="A67" s="8"/>
      <c r="B67" s="9" t="s">
        <v>51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1" ht="14.25" customHeigh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10"/>
    </row>
    <row r="69" spans="1:51" ht="14.25" customHeight="1">
      <c r="A69" s="8"/>
      <c r="B69" s="71">
        <v>1</v>
      </c>
      <c r="C69" s="71"/>
      <c r="D69" s="72" t="s">
        <v>57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117" t="s">
        <v>79</v>
      </c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9"/>
      <c r="AW69" s="10"/>
      <c r="AY69" s="1" t="s">
        <v>101</v>
      </c>
    </row>
    <row r="70" spans="1:51" ht="14.25" customHeight="1">
      <c r="A70" s="8"/>
      <c r="B70" s="71">
        <v>2</v>
      </c>
      <c r="C70" s="71"/>
      <c r="D70" s="72" t="s">
        <v>58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117" t="s">
        <v>80</v>
      </c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9"/>
      <c r="AW70" s="10"/>
      <c r="AY70" s="1" t="s">
        <v>102</v>
      </c>
    </row>
    <row r="71" spans="1:51" ht="14.25" customHeight="1">
      <c r="A71" s="8"/>
      <c r="B71" s="71">
        <v>3</v>
      </c>
      <c r="C71" s="71"/>
      <c r="D71" s="72" t="s">
        <v>59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117" t="s">
        <v>81</v>
      </c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9"/>
      <c r="AW71" s="10"/>
      <c r="AY71" s="1" t="s">
        <v>103</v>
      </c>
    </row>
    <row r="72" spans="1:51" ht="14.25" customHeight="1">
      <c r="A72" s="8"/>
      <c r="B72" s="71">
        <v>4</v>
      </c>
      <c r="C72" s="71"/>
      <c r="D72" s="72" t="s">
        <v>60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117" t="s">
        <v>82</v>
      </c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9"/>
      <c r="AW72" s="10"/>
      <c r="AY72" s="1" t="s">
        <v>104</v>
      </c>
    </row>
    <row r="73" spans="1:51" ht="14.25" customHeight="1">
      <c r="A73" s="8"/>
      <c r="B73" s="71">
        <v>5</v>
      </c>
      <c r="C73" s="71"/>
      <c r="D73" s="72" t="s">
        <v>61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9" t="s">
        <v>62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/>
    </row>
    <row r="75" spans="1:51" ht="14.25" customHeight="1">
      <c r="A75" s="8"/>
      <c r="B75" s="9"/>
      <c r="C75" s="115">
        <v>0.05</v>
      </c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9"/>
      <c r="Y75" s="114">
        <v>1.99</v>
      </c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9"/>
      <c r="AU75" s="9"/>
      <c r="AV75" s="9"/>
      <c r="AW75" s="10"/>
      <c r="AY75" s="1" t="s">
        <v>105</v>
      </c>
    </row>
    <row r="76" spans="1:51" ht="14.25" customHeight="1">
      <c r="A76" s="8"/>
      <c r="B76" s="9"/>
      <c r="C76" s="116">
        <v>4.55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9"/>
      <c r="Y76" s="114">
        <v>0</v>
      </c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9"/>
      <c r="AU76" s="9"/>
      <c r="AV76" s="9"/>
      <c r="AW76" s="10"/>
      <c r="AY76" s="1" t="s">
        <v>105</v>
      </c>
    </row>
    <row r="77" spans="1:51" ht="14.25" customHeight="1">
      <c r="A77" s="8"/>
      <c r="B77" s="9"/>
      <c r="C77" s="113">
        <v>0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9"/>
      <c r="Y77" s="114">
        <v>0</v>
      </c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9"/>
      <c r="AU77" s="9"/>
      <c r="AV77" s="9"/>
      <c r="AW77" s="10"/>
      <c r="AY77" s="1" t="s">
        <v>105</v>
      </c>
    </row>
    <row r="78" spans="1:51" ht="14.25" customHeight="1">
      <c r="A78" s="8"/>
      <c r="B78" s="9"/>
      <c r="C78" s="98">
        <f>SUM(C75:W77)</f>
        <v>4.5999999999999996</v>
      </c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15"/>
      <c r="Y78" s="99">
        <f>SUM(Y75:AS77)</f>
        <v>1.99</v>
      </c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"/>
      <c r="AU78" s="9"/>
      <c r="AV78" s="9"/>
      <c r="AW78" s="10"/>
    </row>
    <row r="79" spans="1:51" ht="14.2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1" t="s">
        <v>63</v>
      </c>
      <c r="R79" s="71"/>
      <c r="S79" s="71">
        <v>1</v>
      </c>
      <c r="T79" s="71"/>
      <c r="U79" s="71" t="s">
        <v>64</v>
      </c>
      <c r="V79" s="71"/>
      <c r="W79" s="100">
        <f>Y78</f>
        <v>1.99</v>
      </c>
      <c r="X79" s="100"/>
      <c r="Y79" s="100"/>
      <c r="Z79" s="100"/>
      <c r="AA79" s="71" t="s">
        <v>65</v>
      </c>
      <c r="AB79" s="71"/>
      <c r="AC79" s="100">
        <f>C78</f>
        <v>4.5999999999999996</v>
      </c>
      <c r="AD79" s="100"/>
      <c r="AE79" s="100"/>
      <c r="AF79" s="100"/>
      <c r="AG79" s="71" t="s">
        <v>66</v>
      </c>
      <c r="AH79" s="71"/>
      <c r="AI79" s="101">
        <f>(S79-W79/AC79)*100</f>
        <v>56.739130434782602</v>
      </c>
      <c r="AJ79" s="101"/>
      <c r="AK79" s="101"/>
      <c r="AL79" s="101"/>
      <c r="AM79" s="9" t="s">
        <v>67</v>
      </c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1" ht="14.25" customHeight="1">
      <c r="A80" s="8"/>
      <c r="B80" s="9"/>
      <c r="C80" s="9" t="s">
        <v>68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10"/>
    </row>
    <row r="81" spans="1:51" ht="14.25" customHeight="1">
      <c r="A81" s="8"/>
      <c r="B81" s="9"/>
      <c r="C81" s="115">
        <v>0</v>
      </c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9"/>
      <c r="Y81" s="114">
        <v>0</v>
      </c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9"/>
      <c r="AU81" s="9"/>
      <c r="AV81" s="9"/>
      <c r="AW81" s="10"/>
      <c r="AY81" s="1" t="s">
        <v>105</v>
      </c>
    </row>
    <row r="82" spans="1:51" ht="14.25" customHeight="1">
      <c r="A82" s="8"/>
      <c r="B82" s="9"/>
      <c r="C82" s="116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9"/>
      <c r="Y82" s="114">
        <v>0</v>
      </c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9"/>
      <c r="AU82" s="9"/>
      <c r="AV82" s="9"/>
      <c r="AW82" s="10"/>
      <c r="AY82" s="1" t="s">
        <v>105</v>
      </c>
    </row>
    <row r="83" spans="1:51" ht="14.25" customHeight="1">
      <c r="A83" s="8"/>
      <c r="B83" s="9"/>
      <c r="C83" s="113">
        <v>0</v>
      </c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9"/>
      <c r="Y83" s="114">
        <v>0</v>
      </c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9"/>
      <c r="AU83" s="9"/>
      <c r="AV83" s="9"/>
      <c r="AW83" s="10"/>
      <c r="AY83" s="1" t="s">
        <v>105</v>
      </c>
    </row>
    <row r="84" spans="1:51" ht="14.25" customHeight="1">
      <c r="A84" s="8"/>
      <c r="B84" s="9"/>
      <c r="C84" s="98">
        <f>SUM(C81:W83)</f>
        <v>0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5"/>
      <c r="Y84" s="99">
        <f>SUM(Y81:AS83)</f>
        <v>0</v>
      </c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"/>
      <c r="AU84" s="9"/>
      <c r="AV84" s="9"/>
      <c r="AW84" s="10"/>
    </row>
    <row r="85" spans="1:51" ht="14.25" customHeigh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71" t="s">
        <v>63</v>
      </c>
      <c r="R85" s="71"/>
      <c r="S85" s="71">
        <v>1</v>
      </c>
      <c r="T85" s="71"/>
      <c r="U85" s="71" t="s">
        <v>64</v>
      </c>
      <c r="V85" s="71"/>
      <c r="W85" s="100">
        <f>Y84</f>
        <v>0</v>
      </c>
      <c r="X85" s="100"/>
      <c r="Y85" s="100"/>
      <c r="Z85" s="100"/>
      <c r="AA85" s="71" t="s">
        <v>65</v>
      </c>
      <c r="AB85" s="71"/>
      <c r="AC85" s="100">
        <f>C84</f>
        <v>0</v>
      </c>
      <c r="AD85" s="100"/>
      <c r="AE85" s="100"/>
      <c r="AF85" s="100"/>
      <c r="AG85" s="71" t="s">
        <v>66</v>
      </c>
      <c r="AH85" s="71"/>
      <c r="AI85" s="101" t="e">
        <f>(S85-W85/AC85)*100</f>
        <v>#DIV/0!</v>
      </c>
      <c r="AJ85" s="101"/>
      <c r="AK85" s="101"/>
      <c r="AL85" s="101"/>
      <c r="AM85" s="9" t="s">
        <v>67</v>
      </c>
      <c r="AN85" s="9"/>
      <c r="AO85" s="9"/>
      <c r="AP85" s="9"/>
      <c r="AQ85" s="9"/>
      <c r="AR85" s="9"/>
      <c r="AS85" s="9"/>
      <c r="AT85" s="9"/>
      <c r="AU85" s="9"/>
      <c r="AV85" s="9"/>
      <c r="AW85" s="10"/>
    </row>
    <row r="86" spans="1:51" ht="14.25" customHeight="1">
      <c r="A86" s="8"/>
      <c r="B86" s="9"/>
      <c r="C86" s="9" t="s">
        <v>69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0"/>
    </row>
    <row r="87" spans="1:51" ht="14.25" customHeight="1">
      <c r="A87" s="8"/>
      <c r="B87" s="9"/>
      <c r="C87" s="115">
        <v>0</v>
      </c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9"/>
      <c r="Y87" s="114">
        <v>0</v>
      </c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9"/>
      <c r="AU87" s="9"/>
      <c r="AV87" s="9"/>
      <c r="AW87" s="10"/>
      <c r="AY87" s="1" t="s">
        <v>105</v>
      </c>
    </row>
    <row r="88" spans="1:51" ht="14.25" customHeight="1">
      <c r="A88" s="8"/>
      <c r="B88" s="9"/>
      <c r="C88" s="116">
        <v>0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9"/>
      <c r="Y88" s="114">
        <v>0</v>
      </c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9"/>
      <c r="AU88" s="9"/>
      <c r="AV88" s="9"/>
      <c r="AW88" s="10"/>
      <c r="AY88" s="1" t="s">
        <v>105</v>
      </c>
    </row>
    <row r="89" spans="1:51" ht="14.25" customHeight="1">
      <c r="A89" s="8"/>
      <c r="B89" s="9"/>
      <c r="C89" s="113">
        <v>0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"/>
      <c r="Y89" s="114">
        <v>0</v>
      </c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9"/>
      <c r="AU89" s="9"/>
      <c r="AV89" s="9"/>
      <c r="AW89" s="10"/>
      <c r="AY89" s="1" t="s">
        <v>105</v>
      </c>
    </row>
    <row r="90" spans="1:51" ht="14.25" customHeight="1">
      <c r="A90" s="8"/>
      <c r="B90" s="9"/>
      <c r="C90" s="98">
        <f>SUM(C87:W89)</f>
        <v>0</v>
      </c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15"/>
      <c r="Y90" s="99">
        <f>SUM(Y87:AS89)</f>
        <v>0</v>
      </c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"/>
      <c r="AU90" s="9"/>
      <c r="AV90" s="9"/>
      <c r="AW90" s="10"/>
    </row>
    <row r="91" spans="1:51" ht="14.25" customHeight="1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71" t="s">
        <v>63</v>
      </c>
      <c r="R91" s="71"/>
      <c r="S91" s="71">
        <v>1</v>
      </c>
      <c r="T91" s="71"/>
      <c r="U91" s="71" t="s">
        <v>64</v>
      </c>
      <c r="V91" s="71"/>
      <c r="W91" s="100">
        <f>Y90</f>
        <v>0</v>
      </c>
      <c r="X91" s="100"/>
      <c r="Y91" s="100"/>
      <c r="Z91" s="100"/>
      <c r="AA91" s="71" t="s">
        <v>65</v>
      </c>
      <c r="AB91" s="71"/>
      <c r="AC91" s="100">
        <f>C90</f>
        <v>0</v>
      </c>
      <c r="AD91" s="100"/>
      <c r="AE91" s="100"/>
      <c r="AF91" s="100"/>
      <c r="AG91" s="71" t="s">
        <v>66</v>
      </c>
      <c r="AH91" s="71"/>
      <c r="AI91" s="101" t="e">
        <f>(S91-W91/AC91)*100</f>
        <v>#DIV/0!</v>
      </c>
      <c r="AJ91" s="101"/>
      <c r="AK91" s="101"/>
      <c r="AL91" s="101"/>
      <c r="AM91" s="9" t="s">
        <v>67</v>
      </c>
      <c r="AN91" s="9"/>
      <c r="AO91" s="9"/>
      <c r="AP91" s="9"/>
      <c r="AQ91" s="9"/>
      <c r="AR91" s="9"/>
      <c r="AS91" s="9"/>
      <c r="AT91" s="9"/>
      <c r="AU91" s="9"/>
      <c r="AV91" s="9"/>
      <c r="AW91" s="10"/>
    </row>
    <row r="92" spans="1:51" ht="14.25" customHeight="1">
      <c r="A92" s="8"/>
      <c r="B92" s="9"/>
      <c r="C92" s="9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/>
    </row>
    <row r="93" spans="1:51" ht="14.25" customHeight="1">
      <c r="A93" s="8"/>
      <c r="B93" s="9"/>
      <c r="C93" s="102">
        <f>SUM(C75,C81,C87)</f>
        <v>0.05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9"/>
      <c r="Y93" s="99">
        <f>SUM(Y75,Y81,Y87)</f>
        <v>1.99</v>
      </c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"/>
      <c r="AU93" s="9"/>
      <c r="AV93" s="9"/>
      <c r="AW93" s="10"/>
      <c r="AY93" s="1" t="s">
        <v>96</v>
      </c>
    </row>
    <row r="94" spans="1:51" ht="14.25" customHeight="1">
      <c r="A94" s="8"/>
      <c r="B94" s="9"/>
      <c r="C94" s="103">
        <f>SUM(C76,C82,C88)</f>
        <v>4.55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9"/>
      <c r="Y94" s="99">
        <f>SUM(Y76,Y82,Y88)</f>
        <v>0</v>
      </c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"/>
      <c r="AU94" s="9"/>
      <c r="AV94" s="9"/>
      <c r="AW94" s="10"/>
      <c r="AY94" s="1" t="s">
        <v>96</v>
      </c>
    </row>
    <row r="95" spans="1:51" ht="14.25" customHeight="1">
      <c r="A95" s="8"/>
      <c r="B95" s="9"/>
      <c r="C95" s="104">
        <f>SUM(C77,C83,C89)</f>
        <v>0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9"/>
      <c r="Y95" s="99">
        <f>SUM(Y77,Y83,Y89)</f>
        <v>0</v>
      </c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"/>
      <c r="AU95" s="9"/>
      <c r="AV95" s="9"/>
      <c r="AW95" s="10"/>
      <c r="AY95" s="1" t="s">
        <v>96</v>
      </c>
    </row>
    <row r="96" spans="1:51" ht="14.25" customHeight="1">
      <c r="A96" s="8"/>
      <c r="B96" s="9"/>
      <c r="C96" s="98">
        <f>SUM(C93:W95)</f>
        <v>4.5999999999999996</v>
      </c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15"/>
      <c r="Y96" s="99">
        <f>SUM(Y93:AS95)</f>
        <v>1.99</v>
      </c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"/>
      <c r="AU96" s="9"/>
      <c r="AV96" s="9"/>
      <c r="AW96" s="10"/>
      <c r="AY96" s="1" t="s">
        <v>96</v>
      </c>
    </row>
    <row r="97" spans="1:51" ht="14.25" customHeigh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71" t="s">
        <v>63</v>
      </c>
      <c r="R97" s="71"/>
      <c r="S97" s="71">
        <v>1</v>
      </c>
      <c r="T97" s="71"/>
      <c r="U97" s="71" t="s">
        <v>64</v>
      </c>
      <c r="V97" s="71"/>
      <c r="W97" s="100">
        <f>Y96</f>
        <v>1.99</v>
      </c>
      <c r="X97" s="100"/>
      <c r="Y97" s="100"/>
      <c r="Z97" s="100"/>
      <c r="AA97" s="71" t="s">
        <v>65</v>
      </c>
      <c r="AB97" s="71"/>
      <c r="AC97" s="100">
        <f>C96</f>
        <v>4.5999999999999996</v>
      </c>
      <c r="AD97" s="100"/>
      <c r="AE97" s="100"/>
      <c r="AF97" s="100"/>
      <c r="AG97" s="71" t="s">
        <v>66</v>
      </c>
      <c r="AH97" s="71"/>
      <c r="AI97" s="101">
        <f>(S97-W97/AC97)*100</f>
        <v>56.739130434782602</v>
      </c>
      <c r="AJ97" s="101"/>
      <c r="AK97" s="101"/>
      <c r="AL97" s="101"/>
      <c r="AM97" s="9" t="s">
        <v>67</v>
      </c>
      <c r="AN97" s="9"/>
      <c r="AO97" s="9"/>
      <c r="AP97" s="9"/>
      <c r="AQ97" s="9"/>
      <c r="AR97" s="9"/>
      <c r="AS97" s="9"/>
      <c r="AT97" s="9"/>
      <c r="AU97" s="9"/>
      <c r="AV97" s="9"/>
      <c r="AW97" s="10"/>
    </row>
    <row r="98" spans="1:51" ht="14.25" customHeight="1">
      <c r="A98" s="8"/>
      <c r="B98" s="9"/>
      <c r="C98" s="9" t="s">
        <v>70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0"/>
    </row>
    <row r="99" spans="1:51" ht="14.25" customHeight="1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0"/>
    </row>
    <row r="100" spans="1:51" ht="14.25" customHeight="1">
      <c r="A100" s="8"/>
      <c r="B100" s="9"/>
      <c r="C100" s="9" t="s">
        <v>71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0"/>
    </row>
    <row r="101" spans="1:51" ht="14.25" customHeight="1">
      <c r="A101" s="8"/>
      <c r="B101" s="9"/>
      <c r="C101" s="9" t="s">
        <v>62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0"/>
    </row>
    <row r="102" spans="1:51" ht="14.25" customHeight="1">
      <c r="A102" s="8"/>
      <c r="B102" s="9"/>
      <c r="C102" s="107">
        <f>W130</f>
        <v>296510</v>
      </c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8">
        <f>C102/2</f>
        <v>148255</v>
      </c>
      <c r="V102" s="108"/>
      <c r="W102" s="108"/>
      <c r="X102" s="108"/>
      <c r="Y102" s="108"/>
      <c r="Z102" s="108"/>
      <c r="AA102" s="108"/>
      <c r="AB102" s="109">
        <f>BB133</f>
        <v>100000</v>
      </c>
      <c r="AC102" s="109"/>
      <c r="AD102" s="109"/>
      <c r="AE102" s="109"/>
      <c r="AF102" s="109"/>
      <c r="AG102" s="109"/>
      <c r="AH102" s="10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0"/>
      <c r="AY102" s="1" t="s">
        <v>96</v>
      </c>
    </row>
    <row r="103" spans="1:51" ht="14.25" customHeight="1">
      <c r="A103" s="8"/>
      <c r="B103" s="9"/>
      <c r="C103" s="9" t="s">
        <v>68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6"/>
      <c r="AC103" s="16"/>
      <c r="AD103" s="16"/>
      <c r="AE103" s="16"/>
      <c r="AF103" s="16"/>
      <c r="AG103" s="16"/>
      <c r="AH103" s="16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10"/>
    </row>
    <row r="104" spans="1:51" ht="14.25" customHeight="1">
      <c r="A104" s="8"/>
      <c r="B104" s="9"/>
      <c r="C104" s="107">
        <f>AF130</f>
        <v>0</v>
      </c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>
        <f>C104/2</f>
        <v>0</v>
      </c>
      <c r="V104" s="108"/>
      <c r="W104" s="108"/>
      <c r="X104" s="108"/>
      <c r="Y104" s="108"/>
      <c r="Z104" s="108"/>
      <c r="AA104" s="108"/>
      <c r="AB104" s="109">
        <f>BB134</f>
        <v>0</v>
      </c>
      <c r="AC104" s="109"/>
      <c r="AD104" s="109"/>
      <c r="AE104" s="109"/>
      <c r="AF104" s="109"/>
      <c r="AG104" s="109"/>
      <c r="AH104" s="10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10"/>
      <c r="AY104" s="1" t="s">
        <v>96</v>
      </c>
    </row>
    <row r="105" spans="1:51" ht="14.25" customHeight="1">
      <c r="A105" s="8"/>
      <c r="B105" s="9"/>
      <c r="C105" s="9" t="s">
        <v>69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6"/>
      <c r="AC105" s="16"/>
      <c r="AD105" s="16"/>
      <c r="AE105" s="16"/>
      <c r="AF105" s="16"/>
      <c r="AG105" s="16"/>
      <c r="AH105" s="16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10"/>
    </row>
    <row r="106" spans="1:51" ht="14.25" customHeight="1">
      <c r="A106" s="8"/>
      <c r="B106" s="9"/>
      <c r="C106" s="107">
        <f>AO130</f>
        <v>0</v>
      </c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8">
        <f>C106/2</f>
        <v>0</v>
      </c>
      <c r="V106" s="108"/>
      <c r="W106" s="108"/>
      <c r="X106" s="108"/>
      <c r="Y106" s="108"/>
      <c r="Z106" s="108"/>
      <c r="AA106" s="108"/>
      <c r="AB106" s="109">
        <f>BB135</f>
        <v>0</v>
      </c>
      <c r="AC106" s="109"/>
      <c r="AD106" s="109"/>
      <c r="AE106" s="109"/>
      <c r="AF106" s="109"/>
      <c r="AG106" s="109"/>
      <c r="AH106" s="10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10"/>
      <c r="AY106" s="1" t="s">
        <v>96</v>
      </c>
    </row>
    <row r="107" spans="1:51" ht="21" customHeight="1">
      <c r="A107" s="8"/>
      <c r="B107" s="9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05" t="s">
        <v>8</v>
      </c>
      <c r="Y107" s="105"/>
      <c r="Z107" s="105"/>
      <c r="AA107" s="105"/>
      <c r="AB107" s="106">
        <f>SUM(AB102:AH106)</f>
        <v>100000</v>
      </c>
      <c r="AC107" s="106"/>
      <c r="AD107" s="106"/>
      <c r="AE107" s="106"/>
      <c r="AF107" s="106"/>
      <c r="AG107" s="106"/>
      <c r="AH107" s="106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10"/>
      <c r="AY107" s="1" t="s">
        <v>96</v>
      </c>
    </row>
    <row r="108" spans="1:51" ht="14.25" customHeight="1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10"/>
    </row>
    <row r="109" spans="1:51" ht="14.25" customHeight="1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10"/>
    </row>
    <row r="110" spans="1:51" ht="14.25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3"/>
    </row>
    <row r="112" spans="1:51" ht="20.25" customHeight="1">
      <c r="A112" s="1" t="s">
        <v>52</v>
      </c>
    </row>
    <row r="113" spans="1:51" ht="20.25" customHeight="1">
      <c r="A113" s="1" t="s">
        <v>3</v>
      </c>
    </row>
    <row r="114" spans="1:51" ht="20.25" customHeight="1">
      <c r="A114" s="40" t="s">
        <v>4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80" t="s">
        <v>9</v>
      </c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2"/>
    </row>
    <row r="115" spans="1:51" ht="20.25" customHeight="1">
      <c r="A115" s="34" t="s">
        <v>21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69">
        <f>BB136</f>
        <v>100000</v>
      </c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9"/>
      <c r="AY115" s="1" t="s">
        <v>96</v>
      </c>
    </row>
    <row r="116" spans="1:51" ht="20.25" customHeight="1">
      <c r="A116" s="34" t="s">
        <v>5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69">
        <v>0</v>
      </c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9"/>
      <c r="AY116" s="1" t="s">
        <v>96</v>
      </c>
    </row>
    <row r="117" spans="1:51" ht="20.25" customHeight="1">
      <c r="A117" s="34" t="s">
        <v>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69">
        <f>N130-N115</f>
        <v>200000</v>
      </c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9"/>
      <c r="AY117" s="1" t="s">
        <v>96</v>
      </c>
    </row>
    <row r="118" spans="1:51" ht="20.25" customHeight="1">
      <c r="A118" s="34" t="s">
        <v>7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69">
        <v>0</v>
      </c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9"/>
      <c r="AY118" s="1" t="s">
        <v>96</v>
      </c>
    </row>
    <row r="119" spans="1:51" ht="20.25" customHeight="1">
      <c r="A119" s="34" t="s">
        <v>8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83">
        <f>SUM(N115:AW118)</f>
        <v>300000</v>
      </c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5"/>
      <c r="AY119" s="1" t="s">
        <v>96</v>
      </c>
    </row>
    <row r="120" spans="1:51" ht="20.25" customHeight="1">
      <c r="B120" s="1" t="s">
        <v>10</v>
      </c>
    </row>
    <row r="121" spans="1:51" ht="20.25" customHeight="1"/>
    <row r="122" spans="1:51" ht="20.25" customHeight="1">
      <c r="A122" s="1" t="s">
        <v>11</v>
      </c>
    </row>
    <row r="123" spans="1:51" ht="20.25" customHeight="1">
      <c r="A123" s="86" t="s">
        <v>55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0" t="s">
        <v>53</v>
      </c>
      <c r="O123" s="81"/>
      <c r="P123" s="81"/>
      <c r="Q123" s="81"/>
      <c r="R123" s="81"/>
      <c r="S123" s="81"/>
      <c r="T123" s="81"/>
      <c r="U123" s="81"/>
      <c r="V123" s="81"/>
      <c r="W123" s="94" t="s">
        <v>54</v>
      </c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6"/>
    </row>
    <row r="124" spans="1:51" ht="20.25" customHeight="1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1"/>
      <c r="N124" s="92"/>
      <c r="O124" s="93"/>
      <c r="P124" s="93"/>
      <c r="Q124" s="93"/>
      <c r="R124" s="93"/>
      <c r="S124" s="93"/>
      <c r="T124" s="93"/>
      <c r="U124" s="93"/>
      <c r="V124" s="93"/>
      <c r="W124" s="92" t="s">
        <v>106</v>
      </c>
      <c r="X124" s="93"/>
      <c r="Y124" s="93"/>
      <c r="Z124" s="93"/>
      <c r="AA124" s="93"/>
      <c r="AB124" s="93"/>
      <c r="AC124" s="93"/>
      <c r="AD124" s="93"/>
      <c r="AE124" s="97"/>
      <c r="AF124" s="92" t="s">
        <v>107</v>
      </c>
      <c r="AG124" s="93"/>
      <c r="AH124" s="93"/>
      <c r="AI124" s="93"/>
      <c r="AJ124" s="93"/>
      <c r="AK124" s="93"/>
      <c r="AL124" s="93"/>
      <c r="AM124" s="93"/>
      <c r="AN124" s="97"/>
      <c r="AO124" s="92" t="s">
        <v>108</v>
      </c>
      <c r="AP124" s="93"/>
      <c r="AQ124" s="93"/>
      <c r="AR124" s="93"/>
      <c r="AS124" s="93"/>
      <c r="AT124" s="93"/>
      <c r="AU124" s="93"/>
      <c r="AV124" s="93"/>
      <c r="AW124" s="97"/>
    </row>
    <row r="125" spans="1:51" ht="20.25" customHeight="1">
      <c r="A125" s="34" t="s">
        <v>83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0">
        <f>SUM(W125:AW125)</f>
        <v>65230</v>
      </c>
      <c r="O125" s="31"/>
      <c r="P125" s="31"/>
      <c r="Q125" s="31"/>
      <c r="R125" s="31"/>
      <c r="S125" s="31"/>
      <c r="T125" s="31"/>
      <c r="U125" s="31"/>
      <c r="V125" s="31"/>
      <c r="W125" s="110">
        <v>65230</v>
      </c>
      <c r="X125" s="111"/>
      <c r="Y125" s="111"/>
      <c r="Z125" s="111"/>
      <c r="AA125" s="111"/>
      <c r="AB125" s="111"/>
      <c r="AC125" s="111"/>
      <c r="AD125" s="111"/>
      <c r="AE125" s="111"/>
      <c r="AF125" s="110"/>
      <c r="AG125" s="111"/>
      <c r="AH125" s="111"/>
      <c r="AI125" s="111"/>
      <c r="AJ125" s="111"/>
      <c r="AK125" s="111"/>
      <c r="AL125" s="111"/>
      <c r="AM125" s="111"/>
      <c r="AN125" s="111"/>
      <c r="AO125" s="110"/>
      <c r="AP125" s="111"/>
      <c r="AQ125" s="111"/>
      <c r="AR125" s="111"/>
      <c r="AS125" s="111"/>
      <c r="AT125" s="111"/>
      <c r="AU125" s="111"/>
      <c r="AV125" s="111"/>
      <c r="AW125" s="112"/>
      <c r="AY125" s="1" t="s">
        <v>109</v>
      </c>
    </row>
    <row r="126" spans="1:51" ht="20.25" customHeight="1">
      <c r="A126" s="34" t="s">
        <v>84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0">
        <f t="shared" ref="N126:N128" si="0">SUM(W126:AW126)</f>
        <v>231280</v>
      </c>
      <c r="O126" s="31"/>
      <c r="P126" s="31"/>
      <c r="Q126" s="31"/>
      <c r="R126" s="31"/>
      <c r="S126" s="31"/>
      <c r="T126" s="31"/>
      <c r="U126" s="31"/>
      <c r="V126" s="31"/>
      <c r="W126" s="110">
        <v>231280</v>
      </c>
      <c r="X126" s="111"/>
      <c r="Y126" s="111"/>
      <c r="Z126" s="111"/>
      <c r="AA126" s="111"/>
      <c r="AB126" s="111"/>
      <c r="AC126" s="111"/>
      <c r="AD126" s="111"/>
      <c r="AE126" s="111"/>
      <c r="AF126" s="110"/>
      <c r="AG126" s="111"/>
      <c r="AH126" s="111"/>
      <c r="AI126" s="111"/>
      <c r="AJ126" s="111"/>
      <c r="AK126" s="111"/>
      <c r="AL126" s="111"/>
      <c r="AM126" s="111"/>
      <c r="AN126" s="111"/>
      <c r="AO126" s="110"/>
      <c r="AP126" s="111"/>
      <c r="AQ126" s="111"/>
      <c r="AR126" s="111"/>
      <c r="AS126" s="111"/>
      <c r="AT126" s="111"/>
      <c r="AU126" s="111"/>
      <c r="AV126" s="111"/>
      <c r="AW126" s="112"/>
      <c r="AY126" s="1" t="s">
        <v>109</v>
      </c>
    </row>
    <row r="127" spans="1:51" ht="20.25" customHeight="1">
      <c r="A127" s="34" t="s">
        <v>85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0">
        <f t="shared" si="0"/>
        <v>0</v>
      </c>
      <c r="O127" s="31"/>
      <c r="P127" s="31"/>
      <c r="Q127" s="31"/>
      <c r="R127" s="31"/>
      <c r="S127" s="31"/>
      <c r="T127" s="31"/>
      <c r="U127" s="31"/>
      <c r="V127" s="31"/>
      <c r="W127" s="110">
        <v>0</v>
      </c>
      <c r="X127" s="111"/>
      <c r="Y127" s="111"/>
      <c r="Z127" s="111"/>
      <c r="AA127" s="111"/>
      <c r="AB127" s="111"/>
      <c r="AC127" s="111"/>
      <c r="AD127" s="111"/>
      <c r="AE127" s="111"/>
      <c r="AF127" s="110"/>
      <c r="AG127" s="111"/>
      <c r="AH127" s="111"/>
      <c r="AI127" s="111"/>
      <c r="AJ127" s="111"/>
      <c r="AK127" s="111"/>
      <c r="AL127" s="111"/>
      <c r="AM127" s="111"/>
      <c r="AN127" s="111"/>
      <c r="AO127" s="110"/>
      <c r="AP127" s="111"/>
      <c r="AQ127" s="111"/>
      <c r="AR127" s="111"/>
      <c r="AS127" s="111"/>
      <c r="AT127" s="111"/>
      <c r="AU127" s="111"/>
      <c r="AV127" s="111"/>
      <c r="AW127" s="112"/>
      <c r="AY127" s="1" t="s">
        <v>109</v>
      </c>
    </row>
    <row r="128" spans="1:51" ht="20.25" customHeight="1">
      <c r="A128" s="34" t="s">
        <v>86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0">
        <f t="shared" si="0"/>
        <v>0</v>
      </c>
      <c r="O128" s="31"/>
      <c r="P128" s="31"/>
      <c r="Q128" s="31"/>
      <c r="R128" s="31"/>
      <c r="S128" s="31"/>
      <c r="T128" s="31"/>
      <c r="U128" s="31"/>
      <c r="V128" s="31"/>
      <c r="W128" s="110">
        <v>0</v>
      </c>
      <c r="X128" s="111"/>
      <c r="Y128" s="111"/>
      <c r="Z128" s="111"/>
      <c r="AA128" s="111"/>
      <c r="AB128" s="111"/>
      <c r="AC128" s="111"/>
      <c r="AD128" s="111"/>
      <c r="AE128" s="111"/>
      <c r="AF128" s="110"/>
      <c r="AG128" s="111"/>
      <c r="AH128" s="111"/>
      <c r="AI128" s="111"/>
      <c r="AJ128" s="111"/>
      <c r="AK128" s="111"/>
      <c r="AL128" s="111"/>
      <c r="AM128" s="111"/>
      <c r="AN128" s="111"/>
      <c r="AO128" s="110"/>
      <c r="AP128" s="111"/>
      <c r="AQ128" s="111"/>
      <c r="AR128" s="111"/>
      <c r="AS128" s="111"/>
      <c r="AT128" s="111"/>
      <c r="AU128" s="111"/>
      <c r="AV128" s="111"/>
      <c r="AW128" s="112"/>
      <c r="AY128" s="1" t="s">
        <v>109</v>
      </c>
    </row>
    <row r="129" spans="1:54" ht="20.25" customHeight="1">
      <c r="A129" s="34" t="s">
        <v>87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110">
        <v>3490</v>
      </c>
      <c r="O129" s="111"/>
      <c r="P129" s="111"/>
      <c r="Q129" s="111"/>
      <c r="R129" s="111"/>
      <c r="S129" s="111"/>
      <c r="T129" s="111"/>
      <c r="U129" s="111"/>
      <c r="V129" s="111"/>
      <c r="W129" s="37"/>
      <c r="X129" s="38"/>
      <c r="Y129" s="38"/>
      <c r="Z129" s="38"/>
      <c r="AA129" s="38"/>
      <c r="AB129" s="38"/>
      <c r="AC129" s="38"/>
      <c r="AD129" s="38"/>
      <c r="AE129" s="38"/>
      <c r="AF129" s="37"/>
      <c r="AG129" s="38"/>
      <c r="AH129" s="38"/>
      <c r="AI129" s="38"/>
      <c r="AJ129" s="38"/>
      <c r="AK129" s="38"/>
      <c r="AL129" s="38"/>
      <c r="AM129" s="38"/>
      <c r="AN129" s="38"/>
      <c r="AO129" s="37"/>
      <c r="AP129" s="38"/>
      <c r="AQ129" s="38"/>
      <c r="AR129" s="38"/>
      <c r="AS129" s="38"/>
      <c r="AT129" s="38"/>
      <c r="AU129" s="38"/>
      <c r="AV129" s="38"/>
      <c r="AW129" s="39"/>
      <c r="AY129" s="1" t="s">
        <v>109</v>
      </c>
    </row>
    <row r="130" spans="1:54" ht="20.25" customHeight="1">
      <c r="A130" s="40" t="s">
        <v>8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30">
        <f>SUM(N125:V129)</f>
        <v>300000</v>
      </c>
      <c r="O130" s="31"/>
      <c r="P130" s="31"/>
      <c r="Q130" s="31"/>
      <c r="R130" s="31"/>
      <c r="S130" s="31"/>
      <c r="T130" s="31"/>
      <c r="U130" s="31"/>
      <c r="V130" s="31"/>
      <c r="W130" s="41">
        <f>SUM(W125:AE129)</f>
        <v>296510</v>
      </c>
      <c r="X130" s="42"/>
      <c r="Y130" s="42"/>
      <c r="Z130" s="42"/>
      <c r="AA130" s="42"/>
      <c r="AB130" s="42"/>
      <c r="AC130" s="42"/>
      <c r="AD130" s="42"/>
      <c r="AE130" s="42"/>
      <c r="AF130" s="41">
        <f>SUM(AF125:AN129)</f>
        <v>0</v>
      </c>
      <c r="AG130" s="42"/>
      <c r="AH130" s="42"/>
      <c r="AI130" s="42"/>
      <c r="AJ130" s="42"/>
      <c r="AK130" s="42"/>
      <c r="AL130" s="42"/>
      <c r="AM130" s="42"/>
      <c r="AN130" s="42"/>
      <c r="AO130" s="41">
        <f>SUM(AO125:AW129)</f>
        <v>0</v>
      </c>
      <c r="AP130" s="42"/>
      <c r="AQ130" s="42"/>
      <c r="AR130" s="42"/>
      <c r="AS130" s="42"/>
      <c r="AT130" s="42"/>
      <c r="AU130" s="42"/>
      <c r="AV130" s="42"/>
      <c r="AW130" s="43"/>
      <c r="AY130" s="1" t="s">
        <v>96</v>
      </c>
    </row>
    <row r="131" spans="1:54" ht="20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28" t="s">
        <v>88</v>
      </c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9"/>
      <c r="AO131" s="30">
        <f>SUM(W130:AW130)</f>
        <v>296510</v>
      </c>
      <c r="AP131" s="31"/>
      <c r="AQ131" s="31"/>
      <c r="AR131" s="31"/>
      <c r="AS131" s="31"/>
      <c r="AT131" s="31"/>
      <c r="AU131" s="31"/>
      <c r="AV131" s="31"/>
      <c r="AW131" s="32"/>
      <c r="AY131" s="1" t="s">
        <v>96</v>
      </c>
    </row>
    <row r="132" spans="1:54" ht="20.25" customHeight="1">
      <c r="B132" s="44" t="s">
        <v>89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</row>
    <row r="133" spans="1:54" ht="20.25" customHeight="1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Y133" s="33" t="str">
        <f>IF(N119=N130,"収入と支出が一致していますので、そのまま処理を進めてください","収入と支出が一致していませんので、ご確認ください")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  <c r="BA133" s="14">
        <v>100000</v>
      </c>
      <c r="BB133" s="14">
        <f>MIN(BA133,ROUNDDOWN(W130/2*1,-3))</f>
        <v>100000</v>
      </c>
    </row>
    <row r="134" spans="1:54" ht="20.25" customHeight="1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Y134" s="33"/>
      <c r="BA134" s="14">
        <v>100000</v>
      </c>
      <c r="BB134" s="14">
        <f>MIN(BA134,ROUNDDOWN(AF130/2*1,-3))</f>
        <v>0</v>
      </c>
    </row>
    <row r="135" spans="1:54" ht="20.25" customHeight="1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BA135" s="14">
        <v>100000</v>
      </c>
      <c r="BB135" s="14">
        <f>MIN(BA135,ROUNDDOWN(AO130/2*1,-3))</f>
        <v>0</v>
      </c>
    </row>
    <row r="136" spans="1:54" ht="20.25" customHeight="1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BB136" s="23">
        <f>SUM(BB133:BB135)</f>
        <v>100000</v>
      </c>
    </row>
    <row r="137" spans="1:54" ht="20.25" customHeight="1"/>
  </sheetData>
  <mergeCells count="193">
    <mergeCell ref="AH3:AW3"/>
    <mergeCell ref="A5:O5"/>
    <mergeCell ref="T7:X7"/>
    <mergeCell ref="Y7:AC7"/>
    <mergeCell ref="AD7:AW7"/>
    <mergeCell ref="Y8:AC8"/>
    <mergeCell ref="AD8:AW8"/>
    <mergeCell ref="B19:AW19"/>
    <mergeCell ref="C20:AW20"/>
    <mergeCell ref="C21:AW21"/>
    <mergeCell ref="C22:AW22"/>
    <mergeCell ref="C25:AW25"/>
    <mergeCell ref="A37:AW37"/>
    <mergeCell ref="Y9:AC9"/>
    <mergeCell ref="AD9:AW9"/>
    <mergeCell ref="Y10:AC10"/>
    <mergeCell ref="AD10:AW10"/>
    <mergeCell ref="A13:AW13"/>
    <mergeCell ref="A16:AW16"/>
    <mergeCell ref="K43:AW43"/>
    <mergeCell ref="A46:L46"/>
    <mergeCell ref="M46:AW46"/>
    <mergeCell ref="A47:L47"/>
    <mergeCell ref="M47:AW47"/>
    <mergeCell ref="A48:L48"/>
    <mergeCell ref="M48:AW48"/>
    <mergeCell ref="A39:F43"/>
    <mergeCell ref="G39:J39"/>
    <mergeCell ref="K39:AW39"/>
    <mergeCell ref="G40:J40"/>
    <mergeCell ref="K40:AW40"/>
    <mergeCell ref="G41:J41"/>
    <mergeCell ref="K41:AW41"/>
    <mergeCell ref="G42:J42"/>
    <mergeCell ref="K42:AW42"/>
    <mergeCell ref="G43:J43"/>
    <mergeCell ref="A49:L49"/>
    <mergeCell ref="M49:AW49"/>
    <mergeCell ref="A50:L50"/>
    <mergeCell ref="M50:AW50"/>
    <mergeCell ref="A51:L52"/>
    <mergeCell ref="M51:AD51"/>
    <mergeCell ref="AE51:AW51"/>
    <mergeCell ref="M52:AD52"/>
    <mergeCell ref="AE52:AW52"/>
    <mergeCell ref="B69:C69"/>
    <mergeCell ref="D69:U69"/>
    <mergeCell ref="V69:AU69"/>
    <mergeCell ref="B70:C70"/>
    <mergeCell ref="D70:U70"/>
    <mergeCell ref="V70:AU70"/>
    <mergeCell ref="A53:L54"/>
    <mergeCell ref="M53:AD53"/>
    <mergeCell ref="AE53:AW53"/>
    <mergeCell ref="M54:AD54"/>
    <mergeCell ref="AE54:AW54"/>
    <mergeCell ref="A55:L55"/>
    <mergeCell ref="M55:AW55"/>
    <mergeCell ref="B73:C73"/>
    <mergeCell ref="D73:U73"/>
    <mergeCell ref="C75:W75"/>
    <mergeCell ref="Y75:AS75"/>
    <mergeCell ref="C76:W76"/>
    <mergeCell ref="Y76:AS76"/>
    <mergeCell ref="B71:C71"/>
    <mergeCell ref="D71:U71"/>
    <mergeCell ref="V71:AU71"/>
    <mergeCell ref="B72:C72"/>
    <mergeCell ref="D72:U72"/>
    <mergeCell ref="V72:AU72"/>
    <mergeCell ref="AG79:AH79"/>
    <mergeCell ref="AI79:AL79"/>
    <mergeCell ref="C81:W81"/>
    <mergeCell ref="Y81:AS81"/>
    <mergeCell ref="C82:W82"/>
    <mergeCell ref="Y82:AS82"/>
    <mergeCell ref="C77:W77"/>
    <mergeCell ref="Y77:AS77"/>
    <mergeCell ref="C78:W78"/>
    <mergeCell ref="Y78:AS78"/>
    <mergeCell ref="Q79:R79"/>
    <mergeCell ref="S79:T79"/>
    <mergeCell ref="U79:V79"/>
    <mergeCell ref="W79:Z79"/>
    <mergeCell ref="AA79:AB79"/>
    <mergeCell ref="AC79:AF79"/>
    <mergeCell ref="AG85:AH85"/>
    <mergeCell ref="AI85:AL85"/>
    <mergeCell ref="C87:W87"/>
    <mergeCell ref="Y87:AS87"/>
    <mergeCell ref="C88:W88"/>
    <mergeCell ref="Y88:AS88"/>
    <mergeCell ref="C83:W83"/>
    <mergeCell ref="Y83:AS83"/>
    <mergeCell ref="C84:W84"/>
    <mergeCell ref="Y84:AS84"/>
    <mergeCell ref="Q85:R85"/>
    <mergeCell ref="S85:T85"/>
    <mergeCell ref="U85:V85"/>
    <mergeCell ref="W85:Z85"/>
    <mergeCell ref="AA85:AB85"/>
    <mergeCell ref="AC85:AF85"/>
    <mergeCell ref="AG91:AH91"/>
    <mergeCell ref="AI91:AL91"/>
    <mergeCell ref="C93:W93"/>
    <mergeCell ref="Y93:AS93"/>
    <mergeCell ref="C94:W94"/>
    <mergeCell ref="Y94:AS94"/>
    <mergeCell ref="C89:W89"/>
    <mergeCell ref="Y89:AS89"/>
    <mergeCell ref="C90:W90"/>
    <mergeCell ref="Y90:AS90"/>
    <mergeCell ref="Q91:R91"/>
    <mergeCell ref="S91:T91"/>
    <mergeCell ref="U91:V91"/>
    <mergeCell ref="W91:Z91"/>
    <mergeCell ref="AA91:AB91"/>
    <mergeCell ref="AC91:AF91"/>
    <mergeCell ref="AG97:AH97"/>
    <mergeCell ref="AI97:AL97"/>
    <mergeCell ref="C102:T102"/>
    <mergeCell ref="U102:AA102"/>
    <mergeCell ref="AB102:AH102"/>
    <mergeCell ref="C104:T104"/>
    <mergeCell ref="U104:AA104"/>
    <mergeCell ref="AB104:AH104"/>
    <mergeCell ref="C95:W95"/>
    <mergeCell ref="Y95:AS95"/>
    <mergeCell ref="C96:W96"/>
    <mergeCell ref="Y96:AS96"/>
    <mergeCell ref="Q97:R97"/>
    <mergeCell ref="S97:T97"/>
    <mergeCell ref="U97:V97"/>
    <mergeCell ref="W97:Z97"/>
    <mergeCell ref="AA97:AB97"/>
    <mergeCell ref="AC97:AF97"/>
    <mergeCell ref="A115:M115"/>
    <mergeCell ref="N115:AW115"/>
    <mergeCell ref="A116:M116"/>
    <mergeCell ref="N116:AW116"/>
    <mergeCell ref="A117:M117"/>
    <mergeCell ref="N117:AW117"/>
    <mergeCell ref="C106:T106"/>
    <mergeCell ref="U106:AA106"/>
    <mergeCell ref="AB106:AH106"/>
    <mergeCell ref="X107:AA107"/>
    <mergeCell ref="AB107:AH107"/>
    <mergeCell ref="A114:M114"/>
    <mergeCell ref="N114:AW114"/>
    <mergeCell ref="A118:M118"/>
    <mergeCell ref="N118:AW118"/>
    <mergeCell ref="A119:M119"/>
    <mergeCell ref="N119:AW119"/>
    <mergeCell ref="A123:M124"/>
    <mergeCell ref="N123:V124"/>
    <mergeCell ref="W123:AW123"/>
    <mergeCell ref="W124:AE124"/>
    <mergeCell ref="AF124:AN124"/>
    <mergeCell ref="AO124:AW124"/>
    <mergeCell ref="A125:M125"/>
    <mergeCell ref="N125:V125"/>
    <mergeCell ref="W125:AE125"/>
    <mergeCell ref="AF125:AN125"/>
    <mergeCell ref="AO125:AW125"/>
    <mergeCell ref="A126:M126"/>
    <mergeCell ref="N126:V126"/>
    <mergeCell ref="W126:AE126"/>
    <mergeCell ref="AF126:AN126"/>
    <mergeCell ref="AO126:AW126"/>
    <mergeCell ref="A127:M127"/>
    <mergeCell ref="N127:V127"/>
    <mergeCell ref="W127:AE127"/>
    <mergeCell ref="AF127:AN127"/>
    <mergeCell ref="AO127:AW127"/>
    <mergeCell ref="A128:M128"/>
    <mergeCell ref="N128:V128"/>
    <mergeCell ref="W128:AE128"/>
    <mergeCell ref="AF128:AN128"/>
    <mergeCell ref="AO128:AW128"/>
    <mergeCell ref="AC131:AN131"/>
    <mergeCell ref="AO131:AW131"/>
    <mergeCell ref="B132:AW136"/>
    <mergeCell ref="AY133:AY134"/>
    <mergeCell ref="A129:M129"/>
    <mergeCell ref="N129:V129"/>
    <mergeCell ref="W129:AE129"/>
    <mergeCell ref="AF129:AN129"/>
    <mergeCell ref="AO129:AW129"/>
    <mergeCell ref="A130:M130"/>
    <mergeCell ref="N130:V130"/>
    <mergeCell ref="W130:AE130"/>
    <mergeCell ref="AF130:AN130"/>
    <mergeCell ref="AO130:AW130"/>
  </mergeCells>
  <phoneticPr fontId="1"/>
  <conditionalFormatting sqref="AY133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&amp;C&amp;G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</xm:f>
          </x14:formula1>
          <xm:sqref>G39:J43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8.75"/>
  <sheetData>
    <row r="2" spans="2:2">
      <c r="B2" t="s">
        <v>56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2025-04-21T04:23:50Z</cp:lastPrinted>
  <dcterms:created xsi:type="dcterms:W3CDTF">2024-05-20T01:49:06Z</dcterms:created>
  <dcterms:modified xsi:type="dcterms:W3CDTF">2025-04-21T04:24:19Z</dcterms:modified>
</cp:coreProperties>
</file>