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9200" windowHeight="11370" activeTab="1"/>
  </bookViews>
  <sheets>
    <sheet name="提出用" sheetId="7" r:id="rId1"/>
    <sheet name="記載例" sheetId="8" r:id="rId2"/>
    <sheet name="Sheet1" sheetId="2" r:id="rId3"/>
  </sheets>
  <definedNames>
    <definedName name="_xlnm.Print_Area" localSheetId="1">記載例!$A$1:$AW$116</definedName>
    <definedName name="_xlnm.Print_Area" localSheetId="0">提出用!$A$1:$AW$116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4" i="7" l="1"/>
  <c r="N110" i="8" l="1"/>
  <c r="W100" i="8"/>
  <c r="N109" i="8" s="1"/>
  <c r="N111" i="8" s="1"/>
  <c r="N98" i="8"/>
  <c r="N97" i="8"/>
  <c r="N96" i="8"/>
  <c r="N95" i="8"/>
  <c r="N100" i="8" s="1"/>
  <c r="C75" i="8"/>
  <c r="U75" i="8" s="1"/>
  <c r="M40" i="8"/>
  <c r="M39" i="8"/>
  <c r="M41" i="8" s="1"/>
  <c r="N110" i="7"/>
  <c r="N109" i="7"/>
  <c r="N111" i="7" s="1"/>
  <c r="N112" i="7" s="1"/>
  <c r="N113" i="7" s="1"/>
  <c r="W100" i="7"/>
  <c r="N98" i="7"/>
  <c r="N97" i="7"/>
  <c r="N96" i="7"/>
  <c r="N95" i="7"/>
  <c r="N100" i="7" s="1"/>
  <c r="M40" i="7"/>
  <c r="M39" i="7"/>
  <c r="M41" i="7" s="1"/>
  <c r="AO101" i="8" l="1"/>
  <c r="M45" i="8"/>
  <c r="N112" i="8"/>
  <c r="N113" i="8" s="1"/>
  <c r="BB111" i="8"/>
  <c r="N114" i="8" s="1"/>
  <c r="AO115" i="8" l="1"/>
  <c r="AB75" i="8"/>
  <c r="AB76" i="8" s="1"/>
  <c r="M45" i="7"/>
  <c r="AE45" i="8" l="1"/>
  <c r="N85" i="8"/>
  <c r="BB111" i="7"/>
  <c r="AO115" i="7" s="1"/>
  <c r="C75" i="7"/>
  <c r="U75" i="7" s="1"/>
  <c r="AO101" i="7"/>
  <c r="N87" i="8" l="1"/>
  <c r="N89" i="8" s="1"/>
  <c r="AY103" i="8" s="1"/>
  <c r="AB75" i="7"/>
  <c r="AB76" i="7" s="1"/>
  <c r="AE45" i="7" l="1"/>
  <c r="N85" i="7"/>
  <c r="N87" i="7" l="1"/>
  <c r="N89" i="7" s="1"/>
  <c r="AY103" i="7" s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sharedStrings.xml><?xml version="1.0" encoding="utf-8"?>
<sst xmlns="http://schemas.openxmlformats.org/spreadsheetml/2006/main" count="262" uniqueCount="112">
  <si>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</si>
  <si>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</si>
  <si>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</si>
  <si>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</si>
  <si>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</si>
  <si>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</si>
  <si>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</si>
  <si>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</si>
  <si>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</si>
  <si>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</si>
  <si>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</si>
  <si>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</si>
  <si>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</si>
  <si>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</si>
  <si>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</si>
  <si>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</si>
  <si>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</si>
  <si>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</si>
  <si>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</si>
  <si>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</si>
  <si>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</si>
  <si>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</si>
  <si>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</si>
  <si>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</si>
  <si>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</si>
  <si>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</si>
  <si>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</si>
  <si>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</si>
  <si>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</si>
  <si>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</si>
  <si>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</si>
  <si>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事業費（円）</t>
    <rPh sb="0" eb="3">
      <t>ジギョウヒ</t>
    </rPh>
    <rPh sb="4" eb="5">
      <t>エン</t>
    </rPh>
    <phoneticPr fontId="1"/>
  </si>
  <si>
    <t>工期</t>
    <rPh sb="0" eb="2">
      <t>コウキ</t>
    </rPh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</si>
  <si>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</si>
  <si>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</si>
  <si>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</si>
  <si>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</si>
  <si>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</si>
  <si>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</si>
  <si>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</si>
  <si>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</si>
  <si>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メーカー：</t>
    <phoneticPr fontId="1"/>
  </si>
  <si>
    <t>型名：</t>
    <rPh sb="0" eb="2">
      <t>カタメイ</t>
    </rPh>
    <phoneticPr fontId="1"/>
  </si>
  <si>
    <t>設置基数：</t>
    <rPh sb="0" eb="2">
      <t>セッチ</t>
    </rPh>
    <rPh sb="2" eb="4">
      <t>キスウ</t>
    </rPh>
    <phoneticPr fontId="1"/>
  </si>
  <si>
    <t>時間当たりエネルギー使用量：</t>
    <rPh sb="0" eb="2">
      <t>ジカン</t>
    </rPh>
    <rPh sb="2" eb="3">
      <t>ア</t>
    </rPh>
    <rPh sb="10" eb="13">
      <t>シヨウリョウ</t>
    </rPh>
    <phoneticPr fontId="1"/>
  </si>
  <si>
    <t>合計</t>
    <rPh sb="0" eb="2">
      <t>ゴウケイ</t>
    </rPh>
    <phoneticPr fontId="1"/>
  </si>
  <si>
    <t>補助金額について</t>
    <rPh sb="0" eb="2">
      <t>ホジョ</t>
    </rPh>
    <rPh sb="2" eb="4">
      <t>キンガク</t>
    </rPh>
    <phoneticPr fontId="1"/>
  </si>
  <si>
    <t>〇</t>
    <phoneticPr fontId="1"/>
  </si>
  <si>
    <t>様式第１号（第７条関係）</t>
    <phoneticPr fontId="1"/>
  </si>
  <si>
    <t>鹿角市省エネ高効率空調・照明等導入補助金交付申請書</t>
    <rPh sb="20" eb="22">
      <t>コウフ</t>
    </rPh>
    <rPh sb="22" eb="25">
      <t>シンセイショ</t>
    </rPh>
    <phoneticPr fontId="1"/>
  </si>
  <si>
    <t>　鹿角市省エネ高効率空調・照明等導入補助金の交付を受けたいので、鹿角市省エネ高効率空調・照明等導入補助金交付要綱第７条の規定により、次の添付書類を添えて申請します。</t>
    <phoneticPr fontId="1"/>
  </si>
  <si>
    <t>様式第2号（第7条関係）</t>
    <phoneticPr fontId="1"/>
  </si>
  <si>
    <t>施工予定業者</t>
    <rPh sb="0" eb="2">
      <t>セコウ</t>
    </rPh>
    <rPh sb="2" eb="4">
      <t>ヨテイ</t>
    </rPh>
    <rPh sb="4" eb="6">
      <t>ギョウシャ</t>
    </rPh>
    <phoneticPr fontId="1"/>
  </si>
  <si>
    <t>着工予定年月日</t>
    <rPh sb="0" eb="2">
      <t>チャッコウ</t>
    </rPh>
    <rPh sb="2" eb="4">
      <t>ヨテイ</t>
    </rPh>
    <rPh sb="4" eb="7">
      <t>ネンガッピ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</si>
  <si>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</si>
  <si>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補助金申請額（円）</t>
    <rPh sb="3" eb="5">
      <t>シンセイ</t>
    </rPh>
    <rPh sb="5" eb="6">
      <t>ガク</t>
    </rPh>
    <rPh sb="7" eb="8">
      <t>エン</t>
    </rPh>
    <phoneticPr fontId="1"/>
  </si>
  <si>
    <t>※ 設備等の更新に係る物件の概略図を添付してください。
※ 事業を営むことがわかる書類（確定申告書等）、市税納税証明書を添付してください。
※ 事業場の所有者が申請者と異なる場合は、事業場の所有者の同意書を添付してください。</t>
    <phoneticPr fontId="1"/>
  </si>
  <si>
    <t>（３）補助金の額の計算</t>
    <rPh sb="3" eb="6">
      <t>ホジョキン</t>
    </rPh>
    <phoneticPr fontId="1"/>
  </si>
  <si>
    <t>補助対象経費（Ａ）</t>
    <phoneticPr fontId="1"/>
  </si>
  <si>
    <t>補助申請額（Ｄ）</t>
    <phoneticPr fontId="1"/>
  </si>
  <si>
    <t>※1千円未満切り捨て</t>
    <phoneticPr fontId="1"/>
  </si>
  <si>
    <t>（補助申請額）</t>
    <rPh sb="1" eb="3">
      <t>ホジョ</t>
    </rPh>
    <rPh sb="3" eb="5">
      <t>シンセイ</t>
    </rPh>
    <rPh sb="5" eb="6">
      <t>ガク</t>
    </rPh>
    <phoneticPr fontId="1"/>
  </si>
  <si>
    <t>補助対象経費合計</t>
    <rPh sb="6" eb="8">
      <t>ゴウケイ</t>
    </rPh>
    <phoneticPr fontId="1"/>
  </si>
  <si>
    <t>補助対象額（C)=(A)=(B)</t>
    <phoneticPr fontId="1"/>
  </si>
  <si>
    <t>補助申請額合計</t>
    <rPh sb="2" eb="4">
      <t>シンセイ</t>
    </rPh>
    <rPh sb="4" eb="5">
      <t>ガク</t>
    </rPh>
    <rPh sb="5" eb="7">
      <t>ゴウケイ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</si>
  <si>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</si>
  <si>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 xml:space="preserve">(１) 事業計画書（様式第２号）
(２) 誓約書（様式第３号）
(３) 補助対象経費等を確認できる書類（見積書等）
(４) 設備等の仕様書等
(５) 事業を実施する箇所の概略図
(６) 事業を実施する箇所の現況写真
(７) 市区町村の税の滞納がないことを証する書類（申請の日前３か月以内に発行されたもの）
(８) 事業を営むことがわかる書類（所得税・法人税確定申告書の写し等。補助申請者が事業者の場合に限る。）
(９) 設備等を整備する建物の所有状況がわかる書類
(10) 建物所有者が設備等の設置に承諾した旨の書類（補助申請者以外の者が所有する建物において、設備を整備する場合に限る。）
(11) 前各号に掲げるもののほか、市長が必要と認める書類
　①　省エネルギー効果が確認できる書類（CO2削減量比較試算）空調・給湯
　②　住所要件を証明するもの（個人のみ）
</t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</si>
  <si>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</si>
  <si>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</si>
  <si>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</si>
  <si>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</si>
  <si>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</si>
  <si>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鹿角市◎◎字〇〇番地１</t>
    <phoneticPr fontId="1"/>
  </si>
  <si>
    <t>０１８６-１１-１１１１</t>
    <phoneticPr fontId="1"/>
  </si>
  <si>
    <t>〇</t>
  </si>
  <si>
    <t>■■■■株式会社</t>
    <phoneticPr fontId="1"/>
  </si>
  <si>
    <t>◆◆</t>
    <phoneticPr fontId="1"/>
  </si>
  <si>
    <t>高効率照明設備</t>
    <rPh sb="0" eb="3">
      <t>コウコウリツ</t>
    </rPh>
    <rPh sb="3" eb="5">
      <t>ショウメイ</t>
    </rPh>
    <rPh sb="5" eb="7">
      <t>セツビ</t>
    </rPh>
    <phoneticPr fontId="1"/>
  </si>
  <si>
    <t>②照明機器　調光制御機能を有するLED（ただし再エネ一体型屋外照明等は例外）</t>
    <rPh sb="1" eb="3">
      <t>ショウメイ</t>
    </rPh>
    <phoneticPr fontId="1"/>
  </si>
  <si>
    <t>調光機能の種類：</t>
    <rPh sb="0" eb="2">
      <t>チョウコウ</t>
    </rPh>
    <rPh sb="2" eb="4">
      <t>キノウ</t>
    </rPh>
    <rPh sb="5" eb="7">
      <t>シュルイ</t>
    </rPh>
    <phoneticPr fontId="1"/>
  </si>
  <si>
    <t>　・スケジュール制御</t>
    <phoneticPr fontId="1"/>
  </si>
  <si>
    <t>　・明るさセンサによる一定照度制御</t>
    <phoneticPr fontId="1"/>
  </si>
  <si>
    <t>　・在 不在調光制御</t>
    <phoneticPr fontId="1"/>
  </si>
  <si>
    <t>スケジュール制御</t>
    <phoneticPr fontId="1"/>
  </si>
  <si>
    <t>明るさセンサによる一定照度制御</t>
    <phoneticPr fontId="1"/>
  </si>
  <si>
    <t>在 不在調光制御</t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</si>
  <si>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※専用割合による案分等補助対象外の経費がある場合は、補助対象経費の分を「うち補助対象経費」に記載してください。</t>
    <phoneticPr fontId="1"/>
  </si>
  <si>
    <t>△△△△株式会社</t>
    <phoneticPr fontId="1"/>
  </si>
  <si>
    <t>代表取締役　▲▲▲▲</t>
    <phoneticPr fontId="1"/>
  </si>
  <si>
    <t>LLL-222</t>
    <phoneticPr fontId="1"/>
  </si>
  <si>
    <t>10台</t>
    <rPh sb="2" eb="3">
      <t>ダイ</t>
    </rPh>
    <phoneticPr fontId="1"/>
  </si>
  <si>
    <t>150W*10</t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</si>
  <si>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</si>
  <si>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</si>
  <si>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</si>
  <si>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</si>
  <si>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</si>
  <si>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</si>
  <si>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</si>
  <si>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それぞれ予定年月日を入力してください</t>
    <rPh sb="4" eb="6">
      <t>ヨテイ</t>
    </rPh>
    <rPh sb="6" eb="9">
      <t>ネンガッピ</t>
    </rPh>
    <rPh sb="10" eb="12">
      <t>ニュウリョク</t>
    </rPh>
    <phoneticPr fontId="1"/>
  </si>
  <si>
    <t>依頼する予定の業者を入力してください</t>
    <rPh sb="0" eb="2">
      <t>イライ</t>
    </rPh>
    <rPh sb="4" eb="6">
      <t>ヨテイ</t>
    </rPh>
    <rPh sb="7" eb="9">
      <t>ギョウシャ</t>
    </rPh>
    <rPh sb="10" eb="12">
      <t>ニュウリョク</t>
    </rPh>
    <phoneticPr fontId="1"/>
  </si>
  <si>
    <t>設置する照明器具のメーカー名を入力してください</t>
    <rPh sb="0" eb="2">
      <t>セッチ</t>
    </rPh>
    <rPh sb="4" eb="6">
      <t>ショウメイ</t>
    </rPh>
    <rPh sb="6" eb="8">
      <t>キグ</t>
    </rPh>
    <rPh sb="13" eb="14">
      <t>メイ</t>
    </rPh>
    <rPh sb="15" eb="17">
      <t>ニュウリョク</t>
    </rPh>
    <phoneticPr fontId="1"/>
  </si>
  <si>
    <t>設置する照明器具の型名を入力してください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</si>
  <si>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</si>
  <si>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</si>
  <si>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リストから選んでください</t>
    <rPh sb="5" eb="6">
      <t>エラ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</si>
  <si>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</si>
  <si>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事業所名を入力してください</t>
    <rPh sb="0" eb="3">
      <t>ジギョウショ</t>
    </rPh>
    <rPh sb="3" eb="4">
      <t>メイ</t>
    </rPh>
    <rPh sb="5" eb="7">
      <t>ニュウリョク</t>
    </rPh>
    <phoneticPr fontId="1"/>
  </si>
  <si>
    <t>スケジュール制御</t>
  </si>
  <si>
    <t>明るさセンサによる一定照度制御</t>
  </si>
  <si>
    <t>在 不在調光制御</t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</si>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</sst>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&quot;円&quot;"/>
    <numFmt numFmtId="177" formatCode="[$-411]ggge&quot;年&quot;m&quot;月&quot;d&quot;日&quot;;@"/>
    <numFmt numFmtId="178" formatCode="&quot;【合計】既存設備　&quot;0.00&quot;t-CO2　→&quot;"/>
    <numFmt numFmtId="179" formatCode="&quot;補助対象経費　&quot;#,##0&quot;円×1/2＝&quot;"/>
    <numFmt numFmtId="180" formatCode="#,##0&quot;円≒&quot;"/>
    <numFmt numFmtId="181" formatCode="#,##0&quot; 円&quot;"/>
    <numFmt numFmtId="182" formatCode="#,##0&quot; 円(A)&quot;"/>
    <numFmt numFmtId="183" formatCode="&quot;(C)×1/2＝&quot;#,###&quot;円&quot;"/>
    <numFmt numFmtId="184" formatCode="&quot;≒　&quot;#,##0&quot; 円&quot;"/>
    <numFmt numFmtId="185" formatCode="&quot;照明設備　&quot;0&quot;台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181" fontId="7" fillId="0" borderId="2" xfId="0" applyNumberFormat="1" applyFont="1" applyFill="1" applyBorder="1" applyAlignment="1">
      <alignment vertical="center"/>
    </xf>
    <xf numFmtId="38" fontId="10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81" fontId="7" fillId="0" borderId="11" xfId="0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181" fontId="7" fillId="0" borderId="10" xfId="0" applyNumberFormat="1" applyFont="1" applyFill="1" applyBorder="1" applyAlignment="1">
      <alignment vertical="center"/>
    </xf>
    <xf numFmtId="181" fontId="7" fillId="0" borderId="11" xfId="0" applyNumberFormat="1" applyFont="1" applyFill="1" applyBorder="1" applyAlignment="1">
      <alignment vertical="center"/>
    </xf>
    <xf numFmtId="181" fontId="7" fillId="0" borderId="1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81" fontId="7" fillId="0" borderId="10" xfId="0" applyNumberFormat="1" applyFont="1" applyFill="1" applyBorder="1" applyAlignment="1">
      <alignment vertical="center" shrinkToFit="1"/>
    </xf>
    <xf numFmtId="181" fontId="7" fillId="0" borderId="11" xfId="0" applyNumberFormat="1" applyFont="1" applyFill="1" applyBorder="1" applyAlignment="1">
      <alignment vertical="center" shrinkToFit="1"/>
    </xf>
    <xf numFmtId="182" fontId="7" fillId="0" borderId="10" xfId="0" applyNumberFormat="1" applyFont="1" applyFill="1" applyBorder="1" applyAlignment="1">
      <alignment horizontal="right" vertical="center" shrinkToFit="1"/>
    </xf>
    <xf numFmtId="182" fontId="7" fillId="0" borderId="11" xfId="0" applyNumberFormat="1" applyFont="1" applyFill="1" applyBorder="1" applyAlignment="1">
      <alignment horizontal="right" vertical="center" shrinkToFit="1"/>
    </xf>
    <xf numFmtId="182" fontId="7" fillId="0" borderId="12" xfId="0" applyNumberFormat="1" applyFont="1" applyFill="1" applyBorder="1" applyAlignment="1">
      <alignment horizontal="right" vertical="center" shrinkToFit="1"/>
    </xf>
    <xf numFmtId="181" fontId="7" fillId="0" borderId="12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81" fontId="7" fillId="2" borderId="10" xfId="0" applyNumberFormat="1" applyFont="1" applyFill="1" applyBorder="1" applyAlignment="1">
      <alignment horizontal="right" vertical="center" shrinkToFit="1"/>
    </xf>
    <xf numFmtId="181" fontId="7" fillId="2" borderId="11" xfId="0" applyNumberFormat="1" applyFont="1" applyFill="1" applyBorder="1" applyAlignment="1">
      <alignment horizontal="right" vertical="center" shrinkToFit="1"/>
    </xf>
    <xf numFmtId="181" fontId="7" fillId="2" borderId="12" xfId="0" applyNumberFormat="1" applyFont="1" applyFill="1" applyBorder="1" applyAlignment="1">
      <alignment horizontal="right" vertical="center" shrinkToFit="1"/>
    </xf>
    <xf numFmtId="181" fontId="7" fillId="2" borderId="10" xfId="0" applyNumberFormat="1" applyFont="1" applyFill="1" applyBorder="1" applyAlignment="1">
      <alignment vertical="center" shrinkToFit="1"/>
    </xf>
    <xf numFmtId="181" fontId="7" fillId="2" borderId="11" xfId="0" applyNumberFormat="1" applyFont="1" applyFill="1" applyBorder="1" applyAlignment="1">
      <alignment vertical="center" shrinkToFit="1"/>
    </xf>
    <xf numFmtId="181" fontId="7" fillId="0" borderId="13" xfId="0" applyNumberFormat="1" applyFont="1" applyFill="1" applyBorder="1" applyAlignment="1">
      <alignment horizontal="right" vertical="center" shrinkToFit="1"/>
    </xf>
    <xf numFmtId="181" fontId="7" fillId="0" borderId="14" xfId="0" applyNumberFormat="1" applyFont="1" applyFill="1" applyBorder="1" applyAlignment="1">
      <alignment horizontal="right" vertical="center" shrinkToFit="1"/>
    </xf>
    <xf numFmtId="181" fontId="7" fillId="0" borderId="15" xfId="0" applyNumberFormat="1" applyFont="1" applyFill="1" applyBorder="1" applyAlignment="1">
      <alignment horizontal="right" vertical="center" shrinkToFit="1"/>
    </xf>
    <xf numFmtId="181" fontId="7" fillId="0" borderId="10" xfId="0" applyNumberFormat="1" applyFont="1" applyBorder="1" applyAlignment="1">
      <alignment horizontal="right" vertical="center"/>
    </xf>
    <xf numFmtId="181" fontId="7" fillId="0" borderId="11" xfId="0" applyNumberFormat="1" applyFont="1" applyBorder="1" applyAlignment="1">
      <alignment horizontal="right" vertical="center"/>
    </xf>
    <xf numFmtId="181" fontId="7" fillId="0" borderId="1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1" fontId="7" fillId="0" borderId="10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right" vertical="center" shrinkToFit="1"/>
    </xf>
    <xf numFmtId="180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85" fontId="6" fillId="2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distributed" wrapText="1" shrinkToFit="1"/>
    </xf>
    <xf numFmtId="177" fontId="12" fillId="2" borderId="8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3" fillId="2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181" fontId="3" fillId="0" borderId="10" xfId="0" applyNumberFormat="1" applyFont="1" applyBorder="1" applyAlignment="1">
      <alignment horizontal="center" vertical="center"/>
    </xf>
    <xf numFmtId="181" fontId="3" fillId="0" borderId="11" xfId="0" applyNumberFormat="1" applyFont="1" applyBorder="1" applyAlignment="1">
      <alignment horizontal="center" vertical="center"/>
    </xf>
    <xf numFmtId="181" fontId="3" fillId="0" borderId="12" xfId="0" applyNumberFormat="1" applyFont="1" applyBorder="1" applyAlignment="1">
      <alignment horizontal="center" vertical="center"/>
    </xf>
    <xf numFmtId="183" fontId="11" fillId="0" borderId="3" xfId="0" applyNumberFormat="1" applyFont="1" applyBorder="1" applyAlignment="1">
      <alignment horizontal="center" vertical="center"/>
    </xf>
    <xf numFmtId="183" fontId="11" fillId="0" borderId="2" xfId="0" applyNumberFormat="1" applyFont="1" applyBorder="1" applyAlignment="1">
      <alignment horizontal="center" vertical="center"/>
    </xf>
    <xf numFmtId="183" fontId="11" fillId="0" borderId="4" xfId="0" applyNumberFormat="1" applyFont="1" applyBorder="1" applyAlignment="1">
      <alignment horizontal="center" vertical="center"/>
    </xf>
    <xf numFmtId="184" fontId="3" fillId="0" borderId="5" xfId="0" applyNumberFormat="1" applyFont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184" fontId="3" fillId="0" borderId="6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181" fontId="3" fillId="0" borderId="8" xfId="0" applyNumberFormat="1" applyFont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/>
    </xf>
    <xf numFmtId="185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81" fontId="14" fillId="2" borderId="10" xfId="0" applyNumberFormat="1" applyFont="1" applyFill="1" applyBorder="1" applyAlignment="1">
      <alignment horizontal="right" vertical="center"/>
    </xf>
    <xf numFmtId="181" fontId="14" fillId="2" borderId="11" xfId="0" applyNumberFormat="1" applyFont="1" applyFill="1" applyBorder="1" applyAlignment="1">
      <alignment horizontal="right" vertical="center"/>
    </xf>
    <xf numFmtId="181" fontId="14" fillId="2" borderId="12" xfId="0" applyNumberFormat="1" applyFont="1" applyFill="1" applyBorder="1" applyAlignment="1">
      <alignment horizontal="right" vertical="center"/>
    </xf>
    <xf numFmtId="181" fontId="14" fillId="2" borderId="10" xfId="0" applyNumberFormat="1" applyFont="1" applyFill="1" applyBorder="1" applyAlignment="1">
      <alignment vertical="center"/>
    </xf>
    <xf numFmtId="181" fontId="14" fillId="2" borderId="11" xfId="0" applyNumberFormat="1" applyFont="1" applyFill="1" applyBorder="1" applyAlignment="1">
      <alignment vertical="center"/>
    </xf>
    <xf numFmtId="181" fontId="7" fillId="0" borderId="13" xfId="0" applyNumberFormat="1" applyFont="1" applyFill="1" applyBorder="1" applyAlignment="1">
      <alignment horizontal="right" vertical="center"/>
    </xf>
    <xf numFmtId="181" fontId="7" fillId="0" borderId="14" xfId="0" applyNumberFormat="1" applyFont="1" applyFill="1" applyBorder="1" applyAlignment="1">
      <alignment horizontal="right" vertical="center"/>
    </xf>
    <xf numFmtId="181" fontId="7" fillId="0" borderId="15" xfId="0" applyNumberFormat="1" applyFont="1" applyFill="1" applyBorder="1" applyAlignment="1">
      <alignment horizontal="right" vertical="center"/>
    </xf>
    <xf numFmtId="182" fontId="7" fillId="0" borderId="10" xfId="0" applyNumberFormat="1" applyFont="1" applyFill="1" applyBorder="1" applyAlignment="1">
      <alignment horizontal="right" vertical="center"/>
    </xf>
    <xf numFmtId="182" fontId="7" fillId="0" borderId="11" xfId="0" applyNumberFormat="1" applyFont="1" applyFill="1" applyBorder="1" applyAlignment="1">
      <alignment horizontal="right" vertical="center"/>
    </xf>
    <xf numFmtId="182" fontId="7" fillId="0" borderId="12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1885950</xdr:colOff>
      <xdr:row>94</xdr:row>
      <xdr:rowOff>114300</xdr:rowOff>
    </xdr:from>
    <xdr:to>
      <xdr:col>96</xdr:col>
      <xdr:colOff>84364</xdr:colOff>
      <xdr:row>100</xdr:row>
      <xdr:rowOff>168728</xdr:rowOff>
    </xdr:to>
    <xdr:sp macro="" textlink="">
      <xdr:nvSpPr>
        <xdr:cNvPr id="2" name="テキスト ボックス 1"/>
        <xdr:cNvSpPr txBox="1"/>
      </xdr:nvSpPr>
      <xdr:spPr>
        <a:xfrm>
          <a:off x="8077200" y="27165300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1885950</xdr:colOff>
      <xdr:row>94</xdr:row>
      <xdr:rowOff>114300</xdr:rowOff>
    </xdr:from>
    <xdr:to>
      <xdr:col>96</xdr:col>
      <xdr:colOff>84364</xdr:colOff>
      <xdr:row>100</xdr:row>
      <xdr:rowOff>168728</xdr:rowOff>
    </xdr:to>
    <xdr:sp macro="" textlink="">
      <xdr:nvSpPr>
        <xdr:cNvPr id="2" name="テキスト ボックス 1"/>
        <xdr:cNvSpPr txBox="1"/>
      </xdr:nvSpPr>
      <xdr:spPr>
        <a:xfrm>
          <a:off x="8077200" y="27165300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15"/>
  <sheetViews>
    <sheetView topLeftCell="A89" zoomScaleNormal="100" zoomScaleSheetLayoutView="85" workbookViewId="0">
      <selection activeCell="M117" sqref="M116:M117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1" ht="17.25" customHeight="1">
      <c r="A1" s="1" t="s">
        <v>48</v>
      </c>
      <c r="AY1" s="21"/>
    </row>
    <row r="2" spans="1:51" ht="17.25" customHeight="1">
      <c r="AY2" s="1" t="s">
        <v>92</v>
      </c>
    </row>
    <row r="3" spans="1:51" ht="17.25" customHeight="1"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Y3" s="1" t="s">
        <v>93</v>
      </c>
    </row>
    <row r="5" spans="1:51" ht="17.25" customHeight="1">
      <c r="A5" s="105" t="s">
        <v>12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7" spans="1:51" ht="32.25" customHeight="1">
      <c r="T7" s="95" t="s">
        <v>13</v>
      </c>
      <c r="U7" s="95"/>
      <c r="V7" s="95"/>
      <c r="W7" s="95"/>
      <c r="X7" s="95"/>
      <c r="Y7" s="99" t="s">
        <v>14</v>
      </c>
      <c r="Z7" s="99"/>
      <c r="AA7" s="99"/>
      <c r="AB7" s="99"/>
      <c r="AC7" s="99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Y7" s="1" t="s">
        <v>94</v>
      </c>
    </row>
    <row r="8" spans="1:51" ht="32.25" customHeight="1">
      <c r="Y8" s="99" t="s">
        <v>18</v>
      </c>
      <c r="Z8" s="99"/>
      <c r="AA8" s="99"/>
      <c r="AB8" s="99"/>
      <c r="AC8" s="99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Y8" s="1" t="s">
        <v>107</v>
      </c>
    </row>
    <row r="9" spans="1:51" ht="32.25" customHeight="1">
      <c r="Y9" s="99" t="s">
        <v>19</v>
      </c>
      <c r="Z9" s="99"/>
      <c r="AA9" s="99"/>
      <c r="AB9" s="99"/>
      <c r="AC9" s="99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Y9" s="1" t="s">
        <v>95</v>
      </c>
    </row>
    <row r="10" spans="1:51" ht="32.25" customHeight="1">
      <c r="Y10" s="99" t="s">
        <v>15</v>
      </c>
      <c r="Z10" s="99"/>
      <c r="AA10" s="99"/>
      <c r="AB10" s="99"/>
      <c r="AC10" s="99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Y10" s="1" t="s">
        <v>96</v>
      </c>
    </row>
    <row r="11" spans="1:51" ht="17.25" customHeight="1"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3" spans="1:51" ht="17.25" customHeight="1">
      <c r="A13" s="102" t="s">
        <v>49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4" spans="1:51" ht="17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6" spans="1:51" s="15" customFormat="1" ht="38.25" customHeight="1">
      <c r="A16" s="103" t="s">
        <v>50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Y16" s="18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93" t="s">
        <v>16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</row>
    <row r="20" spans="1:49" ht="196.5" customHeight="1">
      <c r="C20" s="94" t="s">
        <v>66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</row>
    <row r="21" spans="1:49" ht="17.25" customHeight="1"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</row>
    <row r="22" spans="1:49" ht="17.25" customHeight="1"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</row>
    <row r="23" spans="1:49" ht="17.25" customHeight="1"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</row>
    <row r="24" spans="1:49" ht="17.25" customHeight="1"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</row>
    <row r="25" spans="1:49" ht="17.25" customHeight="1"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</row>
    <row r="29" spans="1:49" ht="17.25" customHeight="1">
      <c r="A29" s="1" t="s">
        <v>51</v>
      </c>
    </row>
    <row r="30" spans="1:49" ht="17.25" customHeight="1">
      <c r="A30" s="95" t="s">
        <v>65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</row>
    <row r="31" spans="1:49" ht="17.25" customHeight="1">
      <c r="A31" s="1" t="s">
        <v>20</v>
      </c>
    </row>
    <row r="32" spans="1:49" ht="32.25" customHeight="1">
      <c r="A32" s="96" t="s">
        <v>21</v>
      </c>
      <c r="B32" s="84"/>
      <c r="C32" s="84"/>
      <c r="D32" s="84"/>
      <c r="E32" s="84"/>
      <c r="F32" s="84"/>
      <c r="G32" s="90"/>
      <c r="H32" s="90"/>
      <c r="I32" s="90"/>
      <c r="J32" s="90"/>
      <c r="K32" s="97" t="s">
        <v>22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</row>
    <row r="33" spans="1:51" ht="32.25" customHeight="1">
      <c r="A33" s="84"/>
      <c r="B33" s="84"/>
      <c r="C33" s="84"/>
      <c r="D33" s="84"/>
      <c r="E33" s="84"/>
      <c r="F33" s="84"/>
      <c r="G33" s="90"/>
      <c r="H33" s="90"/>
      <c r="I33" s="90"/>
      <c r="J33" s="90"/>
      <c r="K33" s="97" t="s">
        <v>23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</row>
    <row r="34" spans="1:51" ht="32.25" customHeight="1">
      <c r="A34" s="84"/>
      <c r="B34" s="84"/>
      <c r="C34" s="84"/>
      <c r="D34" s="84"/>
      <c r="E34" s="84"/>
      <c r="F34" s="84"/>
      <c r="G34" s="90"/>
      <c r="H34" s="90"/>
      <c r="I34" s="90"/>
      <c r="J34" s="90"/>
      <c r="K34" s="97" t="s">
        <v>24</v>
      </c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</row>
    <row r="35" spans="1:51" ht="32.25" customHeight="1">
      <c r="A35" s="84"/>
      <c r="B35" s="84"/>
      <c r="C35" s="84"/>
      <c r="D35" s="84"/>
      <c r="E35" s="84"/>
      <c r="F35" s="84"/>
      <c r="G35" s="90"/>
      <c r="H35" s="90"/>
      <c r="I35" s="90"/>
      <c r="J35" s="90"/>
      <c r="K35" s="91" t="s">
        <v>26</v>
      </c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</row>
    <row r="36" spans="1:51" ht="32.25" customHeight="1">
      <c r="A36" s="84"/>
      <c r="B36" s="84"/>
      <c r="C36" s="84"/>
      <c r="D36" s="84"/>
      <c r="E36" s="84"/>
      <c r="F36" s="84"/>
      <c r="G36" s="90" t="s">
        <v>74</v>
      </c>
      <c r="H36" s="90"/>
      <c r="I36" s="90"/>
      <c r="J36" s="90"/>
      <c r="K36" s="91" t="s">
        <v>25</v>
      </c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</row>
    <row r="38" spans="1:51" ht="17.25" customHeight="1">
      <c r="A38" s="1" t="s">
        <v>27</v>
      </c>
    </row>
    <row r="39" spans="1:51" ht="41.25" customHeight="1">
      <c r="A39" s="83" t="s">
        <v>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9" t="str">
        <f>AD8&amp;"　"&amp;AD9</f>
        <v>　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Y39" s="1" t="s">
        <v>97</v>
      </c>
    </row>
    <row r="40" spans="1:51" ht="41.25" customHeight="1">
      <c r="A40" s="83" t="s">
        <v>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9">
        <f>AD7</f>
        <v>0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Y40" s="23" t="s">
        <v>111</v>
      </c>
    </row>
    <row r="41" spans="1:51" ht="41.25" customHeight="1">
      <c r="A41" s="83" t="s">
        <v>28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9" t="str">
        <f>M39</f>
        <v>　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Y41" s="1" t="s">
        <v>97</v>
      </c>
    </row>
    <row r="42" spans="1:51" ht="41.25" customHeight="1">
      <c r="A42" s="83" t="s">
        <v>29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90" t="s">
        <v>77</v>
      </c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</row>
    <row r="43" spans="1:51" ht="41.25" customHeight="1">
      <c r="A43" s="83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Y43" s="1" t="s">
        <v>98</v>
      </c>
    </row>
    <row r="44" spans="1:51" ht="19.5" customHeight="1">
      <c r="A44" s="83" t="s">
        <v>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4" t="s">
        <v>31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 t="s">
        <v>55</v>
      </c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</row>
    <row r="45" spans="1:51" ht="41.25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8">
        <f>N100</f>
        <v>0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>
        <f>AO115</f>
        <v>0</v>
      </c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Y45" s="1" t="s">
        <v>97</v>
      </c>
    </row>
    <row r="46" spans="1:51" ht="19.5" customHeight="1">
      <c r="A46" s="83" t="s">
        <v>32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4" t="s">
        <v>53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 t="s">
        <v>54</v>
      </c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</row>
    <row r="47" spans="1:51" ht="41.25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Y47" s="1" t="s">
        <v>99</v>
      </c>
    </row>
    <row r="48" spans="1:51" ht="41.25" customHeight="1">
      <c r="A48" s="83" t="s">
        <v>52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Y48" s="1" t="s">
        <v>100</v>
      </c>
    </row>
    <row r="50" spans="1:49" ht="17.25" customHeight="1">
      <c r="A50" s="82" t="s">
        <v>56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</row>
    <row r="51" spans="1:49" ht="17.2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</row>
    <row r="52" spans="1:49" ht="17.2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</row>
    <row r="53" spans="1:49" ht="17.2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</row>
    <row r="56" spans="1:49" ht="17.25" customHeight="1">
      <c r="A56" s="1" t="s">
        <v>33</v>
      </c>
    </row>
    <row r="57" spans="1:49" ht="14.25" customHeight="1">
      <c r="A57" s="3"/>
      <c r="B57" s="4" t="s">
        <v>34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</row>
    <row r="58" spans="1:49" ht="14.25" customHeight="1">
      <c r="A58" s="6"/>
      <c r="B58" s="7" t="s">
        <v>35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8"/>
    </row>
    <row r="59" spans="1:49" ht="14.25" customHeight="1">
      <c r="A59" s="6"/>
      <c r="B59" s="7" t="s">
        <v>78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8"/>
    </row>
    <row r="60" spans="1:49" ht="14.25" customHeight="1">
      <c r="A60" s="6"/>
      <c r="B60" s="7" t="s">
        <v>80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8"/>
    </row>
    <row r="61" spans="1:49" ht="14.25" customHeight="1">
      <c r="A61" s="6"/>
      <c r="B61" s="7" t="s">
        <v>81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8"/>
    </row>
    <row r="62" spans="1:49" ht="14.25" customHeight="1">
      <c r="A62" s="6"/>
      <c r="B62" s="7" t="s">
        <v>82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8"/>
    </row>
    <row r="63" spans="1:49" ht="14.25" customHeight="1">
      <c r="A63" s="6"/>
      <c r="B63" s="7" t="s">
        <v>36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8"/>
    </row>
    <row r="64" spans="1:49" ht="14.25" customHeight="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8"/>
    </row>
    <row r="65" spans="1:51" ht="14.25" customHeight="1">
      <c r="A65" s="6"/>
      <c r="B65" s="76">
        <v>1</v>
      </c>
      <c r="C65" s="76"/>
      <c r="D65" s="77" t="s">
        <v>41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"/>
      <c r="AW65" s="8"/>
      <c r="AY65" s="1" t="s">
        <v>101</v>
      </c>
    </row>
    <row r="66" spans="1:51" ht="14.25" customHeight="1">
      <c r="A66" s="6"/>
      <c r="B66" s="76">
        <v>2</v>
      </c>
      <c r="C66" s="76"/>
      <c r="D66" s="77" t="s">
        <v>42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"/>
      <c r="AW66" s="8"/>
      <c r="AY66" s="1" t="s">
        <v>102</v>
      </c>
    </row>
    <row r="67" spans="1:51" ht="14.25" customHeight="1">
      <c r="A67" s="6"/>
      <c r="B67" s="76">
        <v>3</v>
      </c>
      <c r="C67" s="76"/>
      <c r="D67" s="77" t="s">
        <v>43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"/>
      <c r="AW67" s="8"/>
      <c r="AY67" s="1" t="s">
        <v>103</v>
      </c>
    </row>
    <row r="68" spans="1:51" ht="14.25" customHeight="1">
      <c r="A68" s="6"/>
      <c r="B68" s="76">
        <v>4</v>
      </c>
      <c r="C68" s="76"/>
      <c r="D68" s="77" t="s">
        <v>44</v>
      </c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"/>
      <c r="AW68" s="8"/>
      <c r="AY68" s="1" t="s">
        <v>104</v>
      </c>
    </row>
    <row r="69" spans="1:51" ht="14.25" customHeight="1">
      <c r="A69" s="6"/>
      <c r="B69" s="76">
        <v>5</v>
      </c>
      <c r="C69" s="76"/>
      <c r="D69" s="77" t="s">
        <v>79</v>
      </c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"/>
      <c r="AW69" s="8"/>
      <c r="AY69" s="1" t="s">
        <v>105</v>
      </c>
    </row>
    <row r="70" spans="1:51" ht="14.25" customHeight="1">
      <c r="A70" s="6"/>
      <c r="B70" s="7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"/>
      <c r="AW70" s="8"/>
      <c r="AY70" s="1" t="s">
        <v>105</v>
      </c>
    </row>
    <row r="71" spans="1:51" ht="14.2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19"/>
      <c r="R71" s="19"/>
      <c r="S71" s="19"/>
      <c r="T71" s="19"/>
      <c r="U71" s="19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"/>
      <c r="AW71" s="8"/>
      <c r="AY71" s="1" t="s">
        <v>105</v>
      </c>
    </row>
    <row r="72" spans="1:51" ht="14.25" customHeight="1">
      <c r="A72" s="6"/>
      <c r="B72" s="7"/>
      <c r="C72" s="7" t="s">
        <v>45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8"/>
    </row>
    <row r="73" spans="1:51" ht="14.25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8"/>
    </row>
    <row r="74" spans="1:51" ht="14.25" customHeight="1">
      <c r="A74" s="6"/>
      <c r="B74" s="7"/>
      <c r="C74" s="7" t="s">
        <v>46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8"/>
    </row>
    <row r="75" spans="1:51" ht="14.25" customHeight="1">
      <c r="A75" s="6"/>
      <c r="B75" s="7"/>
      <c r="C75" s="79">
        <f>W100</f>
        <v>0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80">
        <f>C75/2</f>
        <v>0</v>
      </c>
      <c r="V75" s="80"/>
      <c r="W75" s="80"/>
      <c r="X75" s="80"/>
      <c r="Y75" s="80"/>
      <c r="Z75" s="80"/>
      <c r="AA75" s="80"/>
      <c r="AB75" s="81">
        <f>N114</f>
        <v>0</v>
      </c>
      <c r="AC75" s="81"/>
      <c r="AD75" s="81"/>
      <c r="AE75" s="81"/>
      <c r="AF75" s="81"/>
      <c r="AG75" s="81"/>
      <c r="AH75" s="81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8"/>
      <c r="AY75" s="1" t="s">
        <v>97</v>
      </c>
    </row>
    <row r="76" spans="1:51" ht="21" customHeight="1">
      <c r="A76" s="6"/>
      <c r="B76" s="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4" t="s">
        <v>45</v>
      </c>
      <c r="Y76" s="74"/>
      <c r="Z76" s="74"/>
      <c r="AA76" s="74"/>
      <c r="AB76" s="75">
        <f>SUM(AB75:AH75)</f>
        <v>0</v>
      </c>
      <c r="AC76" s="75"/>
      <c r="AD76" s="75"/>
      <c r="AE76" s="75"/>
      <c r="AF76" s="75"/>
      <c r="AG76" s="75"/>
      <c r="AH76" s="75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8"/>
      <c r="AY76" s="1" t="s">
        <v>97</v>
      </c>
    </row>
    <row r="77" spans="1:51" ht="14.25" customHeight="1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8"/>
    </row>
    <row r="78" spans="1:51" ht="14.25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8"/>
    </row>
    <row r="79" spans="1:51" ht="14.25" customHeight="1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1"/>
    </row>
    <row r="82" spans="1:51" ht="20.25" customHeight="1">
      <c r="A82" s="1" t="s">
        <v>37</v>
      </c>
    </row>
    <row r="83" spans="1:51" ht="20.25" customHeight="1">
      <c r="A83" s="1" t="s">
        <v>3</v>
      </c>
    </row>
    <row r="84" spans="1:51" ht="20.25" customHeight="1">
      <c r="A84" s="40" t="s">
        <v>4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68" t="s">
        <v>9</v>
      </c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71"/>
    </row>
    <row r="85" spans="1:51" ht="20.25" customHeight="1">
      <c r="A85" s="50" t="s">
        <v>17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73">
        <f>AO115</f>
        <v>0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2"/>
      <c r="AY85" s="1" t="s">
        <v>97</v>
      </c>
    </row>
    <row r="86" spans="1:51" ht="20.25" customHeight="1">
      <c r="A86" s="50" t="s">
        <v>5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73">
        <v>0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2"/>
      <c r="AY86" s="1" t="s">
        <v>97</v>
      </c>
    </row>
    <row r="87" spans="1:51" ht="20.25" customHeight="1">
      <c r="A87" s="50" t="s">
        <v>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73">
        <f>N100-N85</f>
        <v>0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2"/>
      <c r="AY87" s="1" t="s">
        <v>97</v>
      </c>
    </row>
    <row r="88" spans="1:51" ht="20.25" customHeight="1">
      <c r="A88" s="50" t="s">
        <v>7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73">
        <v>0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2"/>
      <c r="AY88" s="1" t="s">
        <v>97</v>
      </c>
    </row>
    <row r="89" spans="1:51" ht="20.25" customHeight="1">
      <c r="A89" s="50" t="s">
        <v>8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9">
        <f>SUM(N85:AW88)</f>
        <v>0</v>
      </c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1"/>
      <c r="AY89" s="1" t="s">
        <v>97</v>
      </c>
    </row>
    <row r="90" spans="1:51" ht="20.25" customHeight="1">
      <c r="B90" s="1" t="s">
        <v>10</v>
      </c>
    </row>
    <row r="91" spans="1:51" ht="20.25" customHeight="1"/>
    <row r="92" spans="1:51" ht="20.25" customHeight="1">
      <c r="A92" s="1" t="s">
        <v>11</v>
      </c>
    </row>
    <row r="93" spans="1:51" ht="20.25" customHeight="1">
      <c r="A93" s="62" t="s">
        <v>40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4"/>
      <c r="N93" s="68" t="s">
        <v>38</v>
      </c>
      <c r="O93" s="69"/>
      <c r="P93" s="69"/>
      <c r="Q93" s="69"/>
      <c r="R93" s="69"/>
      <c r="S93" s="69"/>
      <c r="T93" s="69"/>
      <c r="U93" s="69"/>
      <c r="V93" s="69"/>
      <c r="W93" s="68" t="s">
        <v>39</v>
      </c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71"/>
    </row>
    <row r="94" spans="1:51" ht="20.25" customHeight="1">
      <c r="A94" s="65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7"/>
      <c r="N94" s="70"/>
      <c r="O94" s="28"/>
      <c r="P94" s="28"/>
      <c r="Q94" s="28"/>
      <c r="R94" s="28"/>
      <c r="S94" s="28"/>
      <c r="T94" s="28"/>
      <c r="U94" s="28"/>
      <c r="V94" s="28"/>
      <c r="W94" s="70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72"/>
    </row>
    <row r="95" spans="1:51" ht="20.25" customHeight="1">
      <c r="A95" s="50" t="s">
        <v>67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41">
        <f>SUM(W95)</f>
        <v>0</v>
      </c>
      <c r="O95" s="42"/>
      <c r="P95" s="42"/>
      <c r="Q95" s="42"/>
      <c r="R95" s="42"/>
      <c r="S95" s="42"/>
      <c r="T95" s="42"/>
      <c r="U95" s="42"/>
      <c r="V95" s="42"/>
      <c r="W95" s="51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3"/>
      <c r="AY95" s="1" t="s">
        <v>106</v>
      </c>
    </row>
    <row r="96" spans="1:51" ht="20.25" customHeight="1">
      <c r="A96" s="50" t="s">
        <v>68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41">
        <f t="shared" ref="N96:N98" si="0">SUM(W96)</f>
        <v>0</v>
      </c>
      <c r="O96" s="42"/>
      <c r="P96" s="42"/>
      <c r="Q96" s="42"/>
      <c r="R96" s="42"/>
      <c r="S96" s="42"/>
      <c r="T96" s="42"/>
      <c r="U96" s="42"/>
      <c r="V96" s="42"/>
      <c r="W96" s="51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3"/>
      <c r="AY96" s="1" t="s">
        <v>106</v>
      </c>
    </row>
    <row r="97" spans="1:54" ht="20.25" customHeight="1">
      <c r="A97" s="50" t="s">
        <v>69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41">
        <f t="shared" si="0"/>
        <v>0</v>
      </c>
      <c r="O97" s="42"/>
      <c r="P97" s="42"/>
      <c r="Q97" s="42"/>
      <c r="R97" s="42"/>
      <c r="S97" s="42"/>
      <c r="T97" s="42"/>
      <c r="U97" s="42"/>
      <c r="V97" s="42"/>
      <c r="W97" s="51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3"/>
      <c r="AY97" s="1" t="s">
        <v>106</v>
      </c>
    </row>
    <row r="98" spans="1:54" ht="20.25" customHeight="1">
      <c r="A98" s="50" t="s">
        <v>70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41">
        <f t="shared" si="0"/>
        <v>0</v>
      </c>
      <c r="O98" s="42"/>
      <c r="P98" s="42"/>
      <c r="Q98" s="42"/>
      <c r="R98" s="42"/>
      <c r="S98" s="42"/>
      <c r="T98" s="42"/>
      <c r="U98" s="42"/>
      <c r="V98" s="42"/>
      <c r="W98" s="51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3"/>
      <c r="AY98" s="1" t="s">
        <v>106</v>
      </c>
    </row>
    <row r="99" spans="1:54" ht="20.25" customHeight="1">
      <c r="A99" s="50" t="s">
        <v>71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4"/>
      <c r="O99" s="55"/>
      <c r="P99" s="55"/>
      <c r="Q99" s="55"/>
      <c r="R99" s="55"/>
      <c r="S99" s="55"/>
      <c r="T99" s="55"/>
      <c r="U99" s="55"/>
      <c r="V99" s="55"/>
      <c r="W99" s="56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8"/>
      <c r="AY99" s="1" t="s">
        <v>106</v>
      </c>
    </row>
    <row r="100" spans="1:54" ht="20.25" customHeight="1">
      <c r="A100" s="40" t="s">
        <v>8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1">
        <f>SUM(N95:V99)</f>
        <v>0</v>
      </c>
      <c r="O100" s="42"/>
      <c r="P100" s="42"/>
      <c r="Q100" s="42"/>
      <c r="R100" s="42"/>
      <c r="S100" s="42"/>
      <c r="T100" s="42"/>
      <c r="U100" s="42"/>
      <c r="V100" s="42"/>
      <c r="W100" s="43">
        <f>SUM(W95:AW99)</f>
        <v>0</v>
      </c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5"/>
      <c r="AY100" s="1" t="s">
        <v>97</v>
      </c>
    </row>
    <row r="101" spans="1:54" ht="20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31" t="s">
        <v>62</v>
      </c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2"/>
      <c r="AO101" s="41">
        <f>SUM(W100:AW100)</f>
        <v>0</v>
      </c>
      <c r="AP101" s="42"/>
      <c r="AQ101" s="42"/>
      <c r="AR101" s="42"/>
      <c r="AS101" s="42"/>
      <c r="AT101" s="42"/>
      <c r="AU101" s="42"/>
      <c r="AV101" s="42"/>
      <c r="AW101" s="46"/>
      <c r="AY101" s="1" t="s">
        <v>97</v>
      </c>
    </row>
    <row r="102" spans="1:54" ht="20.25" customHeight="1">
      <c r="B102" s="47" t="s">
        <v>86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8"/>
      <c r="AP102" s="48"/>
      <c r="AQ102" s="48"/>
      <c r="AR102" s="48"/>
      <c r="AS102" s="48"/>
      <c r="AT102" s="48"/>
      <c r="AU102" s="48"/>
      <c r="AV102" s="48"/>
      <c r="AW102" s="48"/>
    </row>
    <row r="103" spans="1:54" ht="20.25" customHeight="1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Y103" s="107" t="str">
        <f>IF(N89=N100,"収入と支出が一致していますので、そのまま処理を進めてください","収入と支出が一致していませんので、ご確認ください")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04" spans="1:54" ht="20.25" customHeight="1"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Y104" s="107"/>
    </row>
    <row r="105" spans="1:54" ht="20.25" customHeight="1"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</row>
    <row r="106" spans="1:54" ht="20.25" customHeight="1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</row>
    <row r="107" spans="1:54" ht="20.25" customHeight="1"/>
    <row r="108" spans="1:54" ht="20.25" customHeight="1">
      <c r="A108" s="1" t="s">
        <v>57</v>
      </c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</row>
    <row r="109" spans="1:54" ht="17.25" customHeight="1">
      <c r="A109" s="24" t="s">
        <v>58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108">
        <f>W100</f>
        <v>0</v>
      </c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10"/>
      <c r="AY109" s="1" t="s">
        <v>97</v>
      </c>
    </row>
    <row r="110" spans="1:54" ht="17.25" customHeight="1">
      <c r="A110" s="24" t="s">
        <v>5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108">
        <f>N86</f>
        <v>0</v>
      </c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10"/>
      <c r="AY110" s="1" t="s">
        <v>97</v>
      </c>
    </row>
    <row r="111" spans="1:54" ht="17.25" customHeight="1">
      <c r="A111" s="26" t="s">
        <v>63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108">
        <f>N109-N110</f>
        <v>0</v>
      </c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10"/>
      <c r="AY111" s="1" t="s">
        <v>97</v>
      </c>
      <c r="BA111" s="13">
        <v>500000</v>
      </c>
      <c r="BB111" s="13">
        <f>MIN(BA111,ROUNDDOWN(N111/2*1,-3))</f>
        <v>0</v>
      </c>
    </row>
    <row r="112" spans="1:54" ht="17.25" customHeight="1">
      <c r="A112" s="36" t="s">
        <v>59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111">
        <f>N111/2</f>
        <v>0</v>
      </c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3"/>
      <c r="AY112" s="1" t="s">
        <v>97</v>
      </c>
      <c r="BA112" s="13"/>
      <c r="BB112" s="13"/>
    </row>
    <row r="113" spans="1:54" ht="17.25" customHeight="1">
      <c r="A113" s="38" t="s">
        <v>60</v>
      </c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114">
        <f>N112</f>
        <v>0</v>
      </c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6"/>
      <c r="AY113" s="1" t="s">
        <v>97</v>
      </c>
      <c r="BA113" s="13"/>
      <c r="BB113" s="13"/>
    </row>
    <row r="114" spans="1:54" ht="17.25" customHeight="1">
      <c r="A114" s="29" t="s">
        <v>61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117">
        <f>BB111</f>
        <v>0</v>
      </c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9"/>
      <c r="AY114" s="1" t="s">
        <v>97</v>
      </c>
    </row>
    <row r="115" spans="1:54" ht="17.25" customHeight="1">
      <c r="AC115" s="31" t="s">
        <v>64</v>
      </c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2"/>
      <c r="AO115" s="33">
        <f>SUM(N114:AW114)</f>
        <v>0</v>
      </c>
      <c r="AP115" s="34"/>
      <c r="AQ115" s="34"/>
      <c r="AR115" s="34"/>
      <c r="AS115" s="34"/>
      <c r="AT115" s="34"/>
      <c r="AU115" s="34"/>
      <c r="AV115" s="34"/>
      <c r="AW115" s="35"/>
      <c r="AY115" s="1" t="s">
        <v>97</v>
      </c>
    </row>
  </sheetData>
  <mergeCells count="126">
    <mergeCell ref="AY103:AY104"/>
    <mergeCell ref="V70:AU70"/>
    <mergeCell ref="V71:AU71"/>
    <mergeCell ref="N109:AW109"/>
    <mergeCell ref="N110:AW110"/>
    <mergeCell ref="N111:AW111"/>
    <mergeCell ref="N112:AW112"/>
    <mergeCell ref="N113:AW113"/>
    <mergeCell ref="N114:AW114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B19:AW19"/>
    <mergeCell ref="C20:AW25"/>
    <mergeCell ref="A30:AW30"/>
    <mergeCell ref="A32:F36"/>
    <mergeCell ref="G32:J32"/>
    <mergeCell ref="K32:AW32"/>
    <mergeCell ref="G33:J33"/>
    <mergeCell ref="K33:AW33"/>
    <mergeCell ref="G34:J34"/>
    <mergeCell ref="K34:AW34"/>
    <mergeCell ref="A40:L40"/>
    <mergeCell ref="M40:AW40"/>
    <mergeCell ref="A41:L41"/>
    <mergeCell ref="M41:AW41"/>
    <mergeCell ref="A42:L42"/>
    <mergeCell ref="M42:AW42"/>
    <mergeCell ref="G35:J35"/>
    <mergeCell ref="K35:AW35"/>
    <mergeCell ref="G36:J36"/>
    <mergeCell ref="K36:AW36"/>
    <mergeCell ref="A39:L39"/>
    <mergeCell ref="M39:AW39"/>
    <mergeCell ref="A46:L47"/>
    <mergeCell ref="M46:AD46"/>
    <mergeCell ref="AE46:AW46"/>
    <mergeCell ref="M47:AD47"/>
    <mergeCell ref="AE47:AW47"/>
    <mergeCell ref="A48:L48"/>
    <mergeCell ref="M48:AW48"/>
    <mergeCell ref="A43:L43"/>
    <mergeCell ref="M43:AW43"/>
    <mergeCell ref="A44:L45"/>
    <mergeCell ref="M44:AD44"/>
    <mergeCell ref="AE44:AW44"/>
    <mergeCell ref="M45:AD45"/>
    <mergeCell ref="AE45:AW45"/>
    <mergeCell ref="B67:C67"/>
    <mergeCell ref="D67:U67"/>
    <mergeCell ref="V67:AU67"/>
    <mergeCell ref="B68:C68"/>
    <mergeCell ref="D68:U68"/>
    <mergeCell ref="V68:AU68"/>
    <mergeCell ref="A50:AV53"/>
    <mergeCell ref="B65:C65"/>
    <mergeCell ref="D65:U65"/>
    <mergeCell ref="V65:AU65"/>
    <mergeCell ref="B66:C66"/>
    <mergeCell ref="D66:U66"/>
    <mergeCell ref="V66:AU66"/>
    <mergeCell ref="B69:C69"/>
    <mergeCell ref="D69:U69"/>
    <mergeCell ref="V69:AU69"/>
    <mergeCell ref="C75:T75"/>
    <mergeCell ref="U75:AA75"/>
    <mergeCell ref="AB75:AH75"/>
    <mergeCell ref="A86:M86"/>
    <mergeCell ref="N86:AW86"/>
    <mergeCell ref="A87:M87"/>
    <mergeCell ref="N87:AW87"/>
    <mergeCell ref="A88:M88"/>
    <mergeCell ref="N88:AW88"/>
    <mergeCell ref="X76:AA76"/>
    <mergeCell ref="AB76:AH76"/>
    <mergeCell ref="A84:M84"/>
    <mergeCell ref="N84:AW84"/>
    <mergeCell ref="A85:M85"/>
    <mergeCell ref="N85:AW85"/>
    <mergeCell ref="A96:M96"/>
    <mergeCell ref="N96:V96"/>
    <mergeCell ref="W96:AW96"/>
    <mergeCell ref="A97:M97"/>
    <mergeCell ref="N97:V97"/>
    <mergeCell ref="W97:AW97"/>
    <mergeCell ref="A89:M89"/>
    <mergeCell ref="N89:AW89"/>
    <mergeCell ref="A93:M94"/>
    <mergeCell ref="N93:V94"/>
    <mergeCell ref="W93:AW94"/>
    <mergeCell ref="A95:M95"/>
    <mergeCell ref="N95:V95"/>
    <mergeCell ref="W95:AW95"/>
    <mergeCell ref="A100:M100"/>
    <mergeCell ref="N100:V100"/>
    <mergeCell ref="W100:AW100"/>
    <mergeCell ref="AC101:AN101"/>
    <mergeCell ref="AO101:AW101"/>
    <mergeCell ref="B102:AW106"/>
    <mergeCell ref="A98:M98"/>
    <mergeCell ref="N98:V98"/>
    <mergeCell ref="W98:AW98"/>
    <mergeCell ref="A99:M99"/>
    <mergeCell ref="N99:V99"/>
    <mergeCell ref="W99:AW99"/>
    <mergeCell ref="A110:M110"/>
    <mergeCell ref="A111:M111"/>
    <mergeCell ref="N108:Y108"/>
    <mergeCell ref="Z108:AK108"/>
    <mergeCell ref="AL108:AW108"/>
    <mergeCell ref="A109:M109"/>
    <mergeCell ref="A114:M114"/>
    <mergeCell ref="AC115:AN115"/>
    <mergeCell ref="AO115:AW115"/>
    <mergeCell ref="A112:M112"/>
    <mergeCell ref="A113:M113"/>
  </mergeCells>
  <phoneticPr fontId="1"/>
  <conditionalFormatting sqref="AY103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81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Sheet1!$B$2</xm:f>
          </x14:formula1>
          <xm:sqref>G32:J36</xm:sqref>
        </x14:dataValidation>
        <x14:dataValidation type="list" allowBlank="1" showInputMessage="1" showErrorMessage="1">
          <x14:formula1>
            <xm:f>Sheet1!$B$5:$B$7</xm:f>
          </x14:formula1>
          <xm:sqref>V69:AU71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15"/>
  <sheetViews>
    <sheetView tabSelected="1" zoomScaleNormal="100" zoomScaleSheetLayoutView="85" workbookViewId="0">
      <selection activeCell="AC14" sqref="AC14"/>
    </sheetView>
  </sheetViews>
  <sheetFormatPr defaultColWidth="1.625" defaultRowHeight="17.25" customHeight="1"/>
  <cols>
    <col min="1" max="50" width="1.625" style="1"/>
    <col min="51" max="51" width="42" style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1" ht="17.25" customHeight="1">
      <c r="A1" s="1" t="s">
        <v>48</v>
      </c>
      <c r="AY1" s="21"/>
    </row>
    <row r="2" spans="1:51" ht="17.25" customHeight="1">
      <c r="AY2" s="1" t="s">
        <v>92</v>
      </c>
    </row>
    <row r="3" spans="1:51" ht="17.25" customHeight="1">
      <c r="AH3" s="104">
        <v>45828</v>
      </c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Y3" s="1" t="s">
        <v>93</v>
      </c>
    </row>
    <row r="5" spans="1:51" ht="17.25" customHeight="1">
      <c r="A5" s="105" t="s">
        <v>12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7" spans="1:51" ht="32.25" customHeight="1">
      <c r="T7" s="95" t="s">
        <v>13</v>
      </c>
      <c r="U7" s="95"/>
      <c r="V7" s="95"/>
      <c r="W7" s="95"/>
      <c r="X7" s="95"/>
      <c r="Y7" s="99" t="s">
        <v>14</v>
      </c>
      <c r="Z7" s="99"/>
      <c r="AA7" s="99"/>
      <c r="AB7" s="99"/>
      <c r="AC7" s="99"/>
      <c r="AD7" s="100" t="s">
        <v>72</v>
      </c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Y7" s="1" t="s">
        <v>94</v>
      </c>
    </row>
    <row r="8" spans="1:51" ht="32.25" customHeight="1">
      <c r="Y8" s="99" t="s">
        <v>18</v>
      </c>
      <c r="Z8" s="99"/>
      <c r="AA8" s="99"/>
      <c r="AB8" s="99"/>
      <c r="AC8" s="99"/>
      <c r="AD8" s="106" t="s">
        <v>87</v>
      </c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Y8" s="1" t="s">
        <v>107</v>
      </c>
    </row>
    <row r="9" spans="1:51" ht="32.25" customHeight="1">
      <c r="Y9" s="99" t="s">
        <v>19</v>
      </c>
      <c r="Z9" s="99"/>
      <c r="AA9" s="99"/>
      <c r="AB9" s="99"/>
      <c r="AC9" s="99"/>
      <c r="AD9" s="100" t="s">
        <v>88</v>
      </c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Y9" s="1" t="s">
        <v>95</v>
      </c>
    </row>
    <row r="10" spans="1:51" ht="32.25" customHeight="1">
      <c r="Y10" s="99" t="s">
        <v>15</v>
      </c>
      <c r="Z10" s="99"/>
      <c r="AA10" s="99"/>
      <c r="AB10" s="99"/>
      <c r="AC10" s="99"/>
      <c r="AD10" s="101" t="s">
        <v>73</v>
      </c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Y10" s="1" t="s">
        <v>96</v>
      </c>
    </row>
    <row r="11" spans="1:51" ht="17.25" customHeight="1"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3" spans="1:51" ht="17.25" customHeight="1">
      <c r="A13" s="102" t="s">
        <v>49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4" spans="1:51" ht="17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6" spans="1:51" s="18" customFormat="1" ht="38.25" customHeight="1">
      <c r="A16" s="103" t="s">
        <v>50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93" t="s">
        <v>16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</row>
    <row r="20" spans="1:49" ht="196.5" customHeight="1">
      <c r="C20" s="94" t="s">
        <v>66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</row>
    <row r="21" spans="1:49" ht="17.25" customHeight="1"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</row>
    <row r="22" spans="1:49" ht="17.25" customHeight="1"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</row>
    <row r="23" spans="1:49" ht="17.25" customHeight="1"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</row>
    <row r="24" spans="1:49" ht="17.25" customHeight="1"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</row>
    <row r="25" spans="1:49" ht="17.25" customHeight="1"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</row>
    <row r="29" spans="1:49" ht="17.25" customHeight="1">
      <c r="A29" s="1" t="s">
        <v>51</v>
      </c>
    </row>
    <row r="30" spans="1:49" ht="17.25" customHeight="1">
      <c r="A30" s="95" t="s">
        <v>65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</row>
    <row r="31" spans="1:49" ht="17.25" customHeight="1">
      <c r="A31" s="1" t="s">
        <v>20</v>
      </c>
    </row>
    <row r="32" spans="1:49" ht="32.25" customHeight="1">
      <c r="A32" s="96" t="s">
        <v>21</v>
      </c>
      <c r="B32" s="84"/>
      <c r="C32" s="84"/>
      <c r="D32" s="84"/>
      <c r="E32" s="84"/>
      <c r="F32" s="84"/>
      <c r="G32" s="90"/>
      <c r="H32" s="90"/>
      <c r="I32" s="90"/>
      <c r="J32" s="90"/>
      <c r="K32" s="97" t="s">
        <v>22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</row>
    <row r="33" spans="1:51" ht="32.25" customHeight="1">
      <c r="A33" s="84"/>
      <c r="B33" s="84"/>
      <c r="C33" s="84"/>
      <c r="D33" s="84"/>
      <c r="E33" s="84"/>
      <c r="F33" s="84"/>
      <c r="G33" s="90"/>
      <c r="H33" s="90"/>
      <c r="I33" s="90"/>
      <c r="J33" s="90"/>
      <c r="K33" s="97" t="s">
        <v>23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</row>
    <row r="34" spans="1:51" ht="32.25" customHeight="1">
      <c r="A34" s="84"/>
      <c r="B34" s="84"/>
      <c r="C34" s="84"/>
      <c r="D34" s="84"/>
      <c r="E34" s="84"/>
      <c r="F34" s="84"/>
      <c r="G34" s="90"/>
      <c r="H34" s="90"/>
      <c r="I34" s="90"/>
      <c r="J34" s="90"/>
      <c r="K34" s="97" t="s">
        <v>24</v>
      </c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</row>
    <row r="35" spans="1:51" ht="32.25" customHeight="1">
      <c r="A35" s="84"/>
      <c r="B35" s="84"/>
      <c r="C35" s="84"/>
      <c r="D35" s="84"/>
      <c r="E35" s="84"/>
      <c r="F35" s="84"/>
      <c r="G35" s="90"/>
      <c r="H35" s="90"/>
      <c r="I35" s="90"/>
      <c r="J35" s="90"/>
      <c r="K35" s="91" t="s">
        <v>26</v>
      </c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</row>
    <row r="36" spans="1:51" ht="32.25" customHeight="1">
      <c r="A36" s="84"/>
      <c r="B36" s="84"/>
      <c r="C36" s="84"/>
      <c r="D36" s="84"/>
      <c r="E36" s="84"/>
      <c r="F36" s="84"/>
      <c r="G36" s="90" t="s">
        <v>74</v>
      </c>
      <c r="H36" s="90"/>
      <c r="I36" s="90"/>
      <c r="J36" s="90"/>
      <c r="K36" s="91" t="s">
        <v>25</v>
      </c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</row>
    <row r="38" spans="1:51" ht="17.25" customHeight="1">
      <c r="A38" s="1" t="s">
        <v>27</v>
      </c>
    </row>
    <row r="39" spans="1:51" ht="41.25" customHeight="1">
      <c r="A39" s="83" t="s">
        <v>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9" t="str">
        <f>AD8&amp;"　"&amp;AD9</f>
        <v>△△△△株式会社　代表取締役　▲▲▲▲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Y39" s="1" t="s">
        <v>97</v>
      </c>
    </row>
    <row r="40" spans="1:51" ht="41.25" customHeight="1">
      <c r="A40" s="83" t="s">
        <v>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9" t="str">
        <f>AD7</f>
        <v>鹿角市◎◎字〇〇番地１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Y40" s="23" t="s">
        <v>111</v>
      </c>
    </row>
    <row r="41" spans="1:51" ht="41.25" customHeight="1">
      <c r="A41" s="83" t="s">
        <v>28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9" t="str">
        <f>M39</f>
        <v>△△△△株式会社　代表取締役　▲▲▲▲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Y41" s="1" t="s">
        <v>97</v>
      </c>
    </row>
    <row r="42" spans="1:51" ht="41.25" customHeight="1">
      <c r="A42" s="83" t="s">
        <v>29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90" t="s">
        <v>77</v>
      </c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</row>
    <row r="43" spans="1:51" ht="41.25" customHeight="1">
      <c r="A43" s="83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120">
        <v>10</v>
      </c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Y43" s="1" t="s">
        <v>98</v>
      </c>
    </row>
    <row r="44" spans="1:51" ht="19.5" customHeight="1">
      <c r="A44" s="83" t="s">
        <v>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4" t="s">
        <v>31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 t="s">
        <v>55</v>
      </c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</row>
    <row r="45" spans="1:51" ht="41.25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8">
        <f>N100</f>
        <v>1800000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>
        <f>AO115</f>
        <v>500000</v>
      </c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Y45" s="1" t="s">
        <v>97</v>
      </c>
    </row>
    <row r="46" spans="1:51" ht="19.5" customHeight="1">
      <c r="A46" s="83" t="s">
        <v>32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4" t="s">
        <v>53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 t="s">
        <v>54</v>
      </c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</row>
    <row r="47" spans="1:51" ht="41.25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5">
        <v>45839</v>
      </c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>
        <v>46017</v>
      </c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Y47" s="1" t="s">
        <v>99</v>
      </c>
    </row>
    <row r="48" spans="1:51" ht="41.25" customHeight="1">
      <c r="A48" s="83" t="s">
        <v>52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6" t="s">
        <v>75</v>
      </c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Y48" s="1" t="s">
        <v>100</v>
      </c>
    </row>
    <row r="50" spans="1:49" ht="17.25" customHeight="1">
      <c r="A50" s="82" t="s">
        <v>56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</row>
    <row r="51" spans="1:49" ht="17.2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</row>
    <row r="52" spans="1:49" ht="17.2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</row>
    <row r="53" spans="1:49" ht="17.2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</row>
    <row r="56" spans="1:49" ht="17.25" customHeight="1">
      <c r="A56" s="1" t="s">
        <v>33</v>
      </c>
    </row>
    <row r="57" spans="1:49" ht="14.25" customHeight="1">
      <c r="A57" s="3"/>
      <c r="B57" s="4" t="s">
        <v>34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</row>
    <row r="58" spans="1:49" ht="14.25" customHeight="1">
      <c r="A58" s="6"/>
      <c r="B58" s="7" t="s">
        <v>35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8"/>
    </row>
    <row r="59" spans="1:49" ht="14.25" customHeight="1">
      <c r="A59" s="6"/>
      <c r="B59" s="7" t="s">
        <v>78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8"/>
    </row>
    <row r="60" spans="1:49" ht="14.25" customHeight="1">
      <c r="A60" s="6"/>
      <c r="B60" s="7" t="s">
        <v>80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8"/>
    </row>
    <row r="61" spans="1:49" ht="14.25" customHeight="1">
      <c r="A61" s="6"/>
      <c r="B61" s="7" t="s">
        <v>81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8"/>
    </row>
    <row r="62" spans="1:49" ht="14.25" customHeight="1">
      <c r="A62" s="6"/>
      <c r="B62" s="7" t="s">
        <v>82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8"/>
    </row>
    <row r="63" spans="1:49" ht="14.25" customHeight="1">
      <c r="A63" s="6"/>
      <c r="B63" s="7" t="s">
        <v>36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8"/>
    </row>
    <row r="64" spans="1:49" ht="14.25" customHeight="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8"/>
    </row>
    <row r="65" spans="1:51" ht="14.25" customHeight="1">
      <c r="A65" s="6"/>
      <c r="B65" s="76">
        <v>1</v>
      </c>
      <c r="C65" s="76"/>
      <c r="D65" s="77" t="s">
        <v>41</v>
      </c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121" t="s">
        <v>76</v>
      </c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7"/>
      <c r="AW65" s="8"/>
      <c r="AY65" s="1" t="s">
        <v>101</v>
      </c>
    </row>
    <row r="66" spans="1:51" ht="14.25" customHeight="1">
      <c r="A66" s="6"/>
      <c r="B66" s="76">
        <v>2</v>
      </c>
      <c r="C66" s="76"/>
      <c r="D66" s="77" t="s">
        <v>42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121" t="s">
        <v>89</v>
      </c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7"/>
      <c r="AW66" s="8"/>
      <c r="AY66" s="1" t="s">
        <v>102</v>
      </c>
    </row>
    <row r="67" spans="1:51" ht="14.25" customHeight="1">
      <c r="A67" s="6"/>
      <c r="B67" s="76">
        <v>3</v>
      </c>
      <c r="C67" s="76"/>
      <c r="D67" s="77" t="s">
        <v>43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121" t="s">
        <v>90</v>
      </c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7"/>
      <c r="AW67" s="8"/>
      <c r="AY67" s="1" t="s">
        <v>103</v>
      </c>
    </row>
    <row r="68" spans="1:51" ht="14.25" customHeight="1">
      <c r="A68" s="6"/>
      <c r="B68" s="76">
        <v>4</v>
      </c>
      <c r="C68" s="76"/>
      <c r="D68" s="77" t="s">
        <v>44</v>
      </c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121" t="s">
        <v>91</v>
      </c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7"/>
      <c r="AW68" s="8"/>
      <c r="AY68" s="1" t="s">
        <v>104</v>
      </c>
    </row>
    <row r="69" spans="1:51" ht="14.25" customHeight="1">
      <c r="A69" s="6"/>
      <c r="B69" s="76">
        <v>5</v>
      </c>
      <c r="C69" s="76"/>
      <c r="D69" s="77" t="s">
        <v>79</v>
      </c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121" t="s">
        <v>108</v>
      </c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7"/>
      <c r="AW69" s="8"/>
      <c r="AY69" s="1" t="s">
        <v>105</v>
      </c>
    </row>
    <row r="70" spans="1:51" ht="14.25" customHeight="1">
      <c r="A70" s="6"/>
      <c r="B70" s="7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121" t="s">
        <v>109</v>
      </c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7"/>
      <c r="AW70" s="8"/>
      <c r="AY70" s="1" t="s">
        <v>105</v>
      </c>
    </row>
    <row r="71" spans="1:51" ht="14.2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19"/>
      <c r="R71" s="19"/>
      <c r="S71" s="19"/>
      <c r="T71" s="19"/>
      <c r="U71" s="19"/>
      <c r="V71" s="121" t="s">
        <v>110</v>
      </c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7"/>
      <c r="AW71" s="8"/>
      <c r="AY71" s="1" t="s">
        <v>105</v>
      </c>
    </row>
    <row r="72" spans="1:51" ht="14.25" customHeight="1">
      <c r="A72" s="6"/>
      <c r="B72" s="7"/>
      <c r="C72" s="7" t="s">
        <v>45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8"/>
    </row>
    <row r="73" spans="1:51" ht="14.25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8"/>
    </row>
    <row r="74" spans="1:51" ht="14.25" customHeight="1">
      <c r="A74" s="6"/>
      <c r="B74" s="7"/>
      <c r="C74" s="7" t="s">
        <v>46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8"/>
    </row>
    <row r="75" spans="1:51" ht="14.25" customHeight="1">
      <c r="A75" s="6"/>
      <c r="B75" s="7"/>
      <c r="C75" s="122">
        <f>W100</f>
        <v>1800000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3">
        <f>C75/2</f>
        <v>900000</v>
      </c>
      <c r="V75" s="123"/>
      <c r="W75" s="123"/>
      <c r="X75" s="123"/>
      <c r="Y75" s="123"/>
      <c r="Z75" s="123"/>
      <c r="AA75" s="123"/>
      <c r="AB75" s="124">
        <f>N114</f>
        <v>500000</v>
      </c>
      <c r="AC75" s="124"/>
      <c r="AD75" s="124"/>
      <c r="AE75" s="124"/>
      <c r="AF75" s="124"/>
      <c r="AG75" s="124"/>
      <c r="AH75" s="124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8"/>
      <c r="AY75" s="1" t="s">
        <v>97</v>
      </c>
    </row>
    <row r="76" spans="1:51" ht="21" customHeight="1">
      <c r="A76" s="6"/>
      <c r="B76" s="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4" t="s">
        <v>45</v>
      </c>
      <c r="Y76" s="74"/>
      <c r="Z76" s="74"/>
      <c r="AA76" s="74"/>
      <c r="AB76" s="75">
        <f>SUM(AB75:AH75)</f>
        <v>500000</v>
      </c>
      <c r="AC76" s="75"/>
      <c r="AD76" s="75"/>
      <c r="AE76" s="75"/>
      <c r="AF76" s="75"/>
      <c r="AG76" s="75"/>
      <c r="AH76" s="75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8"/>
      <c r="AY76" s="1" t="s">
        <v>97</v>
      </c>
    </row>
    <row r="77" spans="1:51" ht="14.25" customHeight="1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8"/>
    </row>
    <row r="78" spans="1:51" ht="14.25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8"/>
    </row>
    <row r="79" spans="1:51" ht="14.25" customHeight="1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1"/>
    </row>
    <row r="82" spans="1:51" ht="20.25" customHeight="1">
      <c r="A82" s="1" t="s">
        <v>37</v>
      </c>
    </row>
    <row r="83" spans="1:51" ht="20.25" customHeight="1">
      <c r="A83" s="1" t="s">
        <v>3</v>
      </c>
    </row>
    <row r="84" spans="1:51" ht="20.25" customHeight="1">
      <c r="A84" s="40" t="s">
        <v>4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68" t="s">
        <v>9</v>
      </c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71"/>
    </row>
    <row r="85" spans="1:51" ht="20.25" customHeight="1">
      <c r="A85" s="50" t="s">
        <v>17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73">
        <f>AO115</f>
        <v>500000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2"/>
      <c r="AY85" s="1" t="s">
        <v>97</v>
      </c>
    </row>
    <row r="86" spans="1:51" ht="20.25" customHeight="1">
      <c r="A86" s="50" t="s">
        <v>5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73">
        <v>0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2"/>
      <c r="AY86" s="1" t="s">
        <v>97</v>
      </c>
    </row>
    <row r="87" spans="1:51" ht="20.25" customHeight="1">
      <c r="A87" s="50" t="s">
        <v>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73">
        <f>N100-N85</f>
        <v>1300000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2"/>
      <c r="AY87" s="1" t="s">
        <v>97</v>
      </c>
    </row>
    <row r="88" spans="1:51" ht="20.25" customHeight="1">
      <c r="A88" s="50" t="s">
        <v>7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73">
        <v>0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2"/>
      <c r="AY88" s="1" t="s">
        <v>97</v>
      </c>
    </row>
    <row r="89" spans="1:51" ht="20.25" customHeight="1">
      <c r="A89" s="50" t="s">
        <v>8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9">
        <f>SUM(N85:AW88)</f>
        <v>1800000</v>
      </c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1"/>
      <c r="AY89" s="1" t="s">
        <v>97</v>
      </c>
    </row>
    <row r="90" spans="1:51" ht="20.25" customHeight="1">
      <c r="B90" s="1" t="s">
        <v>10</v>
      </c>
    </row>
    <row r="91" spans="1:51" ht="20.25" customHeight="1"/>
    <row r="92" spans="1:51" ht="20.25" customHeight="1">
      <c r="A92" s="1" t="s">
        <v>11</v>
      </c>
    </row>
    <row r="93" spans="1:51" ht="20.25" customHeight="1">
      <c r="A93" s="62" t="s">
        <v>40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4"/>
      <c r="N93" s="68" t="s">
        <v>38</v>
      </c>
      <c r="O93" s="69"/>
      <c r="P93" s="69"/>
      <c r="Q93" s="69"/>
      <c r="R93" s="69"/>
      <c r="S93" s="69"/>
      <c r="T93" s="69"/>
      <c r="U93" s="69"/>
      <c r="V93" s="69"/>
      <c r="W93" s="68" t="s">
        <v>39</v>
      </c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71"/>
    </row>
    <row r="94" spans="1:51" ht="20.25" customHeight="1">
      <c r="A94" s="65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7"/>
      <c r="N94" s="70"/>
      <c r="O94" s="28"/>
      <c r="P94" s="28"/>
      <c r="Q94" s="28"/>
      <c r="R94" s="28"/>
      <c r="S94" s="28"/>
      <c r="T94" s="28"/>
      <c r="U94" s="28"/>
      <c r="V94" s="28"/>
      <c r="W94" s="70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72"/>
    </row>
    <row r="95" spans="1:51" ht="20.25" customHeight="1">
      <c r="A95" s="50" t="s">
        <v>67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33">
        <f>SUM(W95)</f>
        <v>300000</v>
      </c>
      <c r="O95" s="34"/>
      <c r="P95" s="34"/>
      <c r="Q95" s="34"/>
      <c r="R95" s="34"/>
      <c r="S95" s="34"/>
      <c r="T95" s="34"/>
      <c r="U95" s="34"/>
      <c r="V95" s="34"/>
      <c r="W95" s="125">
        <v>300000</v>
      </c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7"/>
      <c r="AY95" s="1" t="s">
        <v>106</v>
      </c>
    </row>
    <row r="96" spans="1:51" ht="20.25" customHeight="1">
      <c r="A96" s="50" t="s">
        <v>68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33">
        <f t="shared" ref="N96:N98" si="0">SUM(W96)</f>
        <v>1500000</v>
      </c>
      <c r="O96" s="34"/>
      <c r="P96" s="34"/>
      <c r="Q96" s="34"/>
      <c r="R96" s="34"/>
      <c r="S96" s="34"/>
      <c r="T96" s="34"/>
      <c r="U96" s="34"/>
      <c r="V96" s="34"/>
      <c r="W96" s="125">
        <v>1500000</v>
      </c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7"/>
      <c r="AY96" s="1" t="s">
        <v>106</v>
      </c>
    </row>
    <row r="97" spans="1:54" ht="20.25" customHeight="1">
      <c r="A97" s="50" t="s">
        <v>69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33">
        <f t="shared" si="0"/>
        <v>0</v>
      </c>
      <c r="O97" s="34"/>
      <c r="P97" s="34"/>
      <c r="Q97" s="34"/>
      <c r="R97" s="34"/>
      <c r="S97" s="34"/>
      <c r="T97" s="34"/>
      <c r="U97" s="34"/>
      <c r="V97" s="34"/>
      <c r="W97" s="125">
        <v>0</v>
      </c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7"/>
      <c r="AY97" s="1" t="s">
        <v>106</v>
      </c>
    </row>
    <row r="98" spans="1:54" ht="20.25" customHeight="1">
      <c r="A98" s="50" t="s">
        <v>70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33">
        <f t="shared" si="0"/>
        <v>0</v>
      </c>
      <c r="O98" s="34"/>
      <c r="P98" s="34"/>
      <c r="Q98" s="34"/>
      <c r="R98" s="34"/>
      <c r="S98" s="34"/>
      <c r="T98" s="34"/>
      <c r="U98" s="34"/>
      <c r="V98" s="34"/>
      <c r="W98" s="125">
        <v>0</v>
      </c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7"/>
      <c r="AY98" s="1" t="s">
        <v>106</v>
      </c>
    </row>
    <row r="99" spans="1:54" ht="20.25" customHeight="1">
      <c r="A99" s="50" t="s">
        <v>71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128">
        <v>0</v>
      </c>
      <c r="O99" s="129"/>
      <c r="P99" s="129"/>
      <c r="Q99" s="129"/>
      <c r="R99" s="129"/>
      <c r="S99" s="129"/>
      <c r="T99" s="129"/>
      <c r="U99" s="129"/>
      <c r="V99" s="129"/>
      <c r="W99" s="130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2"/>
      <c r="AY99" s="1" t="s">
        <v>106</v>
      </c>
    </row>
    <row r="100" spans="1:54" ht="20.25" customHeight="1">
      <c r="A100" s="40" t="s">
        <v>8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33">
        <f>SUM(N95:V99)</f>
        <v>1800000</v>
      </c>
      <c r="O100" s="34"/>
      <c r="P100" s="34"/>
      <c r="Q100" s="34"/>
      <c r="R100" s="34"/>
      <c r="S100" s="34"/>
      <c r="T100" s="34"/>
      <c r="U100" s="34"/>
      <c r="V100" s="34"/>
      <c r="W100" s="133">
        <f>SUM(W95:AW99)</f>
        <v>1800000</v>
      </c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5"/>
      <c r="AY100" s="1" t="s">
        <v>97</v>
      </c>
    </row>
    <row r="101" spans="1:54" ht="20.2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31" t="s">
        <v>62</v>
      </c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2"/>
      <c r="AO101" s="33">
        <f>SUM(W100:AW100)</f>
        <v>1800000</v>
      </c>
      <c r="AP101" s="34"/>
      <c r="AQ101" s="34"/>
      <c r="AR101" s="34"/>
      <c r="AS101" s="34"/>
      <c r="AT101" s="34"/>
      <c r="AU101" s="34"/>
      <c r="AV101" s="34"/>
      <c r="AW101" s="35"/>
      <c r="AY101" s="1" t="s">
        <v>97</v>
      </c>
    </row>
    <row r="102" spans="1:54" ht="20.25" customHeight="1">
      <c r="B102" s="47" t="s">
        <v>86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8"/>
      <c r="AP102" s="48"/>
      <c r="AQ102" s="48"/>
      <c r="AR102" s="48"/>
      <c r="AS102" s="48"/>
      <c r="AT102" s="48"/>
      <c r="AU102" s="48"/>
      <c r="AV102" s="48"/>
      <c r="AW102" s="48"/>
    </row>
    <row r="103" spans="1:54" ht="20.25" customHeight="1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Y103" s="107" t="str">
        <f>IF(N89=N100,"収入と支出が一致していますので、そのまま処理を進めてください","収入と支出が一致していませんので、ご確認ください")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04" spans="1:54" ht="20.25" customHeight="1"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Y104" s="107"/>
    </row>
    <row r="105" spans="1:54" ht="20.25" customHeight="1"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</row>
    <row r="106" spans="1:54" ht="20.25" customHeight="1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</row>
    <row r="107" spans="1:54" ht="20.25" customHeight="1"/>
    <row r="108" spans="1:54" ht="20.25" customHeight="1">
      <c r="A108" s="1" t="s">
        <v>57</v>
      </c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</row>
    <row r="109" spans="1:54" ht="17.25" customHeight="1">
      <c r="A109" s="24" t="s">
        <v>58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108">
        <f>W100</f>
        <v>1800000</v>
      </c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10"/>
      <c r="AY109" s="1" t="s">
        <v>97</v>
      </c>
    </row>
    <row r="110" spans="1:54" ht="17.25" customHeight="1">
      <c r="A110" s="24" t="s">
        <v>5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108">
        <f>N86</f>
        <v>0</v>
      </c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10"/>
      <c r="AY110" s="1" t="s">
        <v>97</v>
      </c>
    </row>
    <row r="111" spans="1:54" ht="17.25" customHeight="1">
      <c r="A111" s="26" t="s">
        <v>63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108">
        <f>N109-N110</f>
        <v>1800000</v>
      </c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10"/>
      <c r="AY111" s="1" t="s">
        <v>97</v>
      </c>
      <c r="BA111" s="13">
        <v>500000</v>
      </c>
      <c r="BB111" s="13">
        <f>MIN(BA111,ROUNDDOWN(N111/2*1,-3))</f>
        <v>500000</v>
      </c>
    </row>
    <row r="112" spans="1:54" ht="17.25" customHeight="1">
      <c r="A112" s="36" t="s">
        <v>59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111">
        <f>N111/2</f>
        <v>900000</v>
      </c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3"/>
      <c r="AY112" s="1" t="s">
        <v>97</v>
      </c>
      <c r="BA112" s="13"/>
      <c r="BB112" s="13"/>
    </row>
    <row r="113" spans="1:54" ht="17.25" customHeight="1">
      <c r="A113" s="38" t="s">
        <v>60</v>
      </c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114">
        <f>N112</f>
        <v>900000</v>
      </c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6"/>
      <c r="AY113" s="1" t="s">
        <v>97</v>
      </c>
      <c r="BA113" s="13"/>
      <c r="BB113" s="13"/>
    </row>
    <row r="114" spans="1:54" ht="17.25" customHeight="1">
      <c r="A114" s="29" t="s">
        <v>61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117">
        <f>BB111</f>
        <v>500000</v>
      </c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9"/>
      <c r="AY114" s="1" t="s">
        <v>97</v>
      </c>
    </row>
    <row r="115" spans="1:54" ht="17.25" customHeight="1">
      <c r="AC115" s="31" t="s">
        <v>64</v>
      </c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2"/>
      <c r="AO115" s="33">
        <f>SUM(N114:AW114)</f>
        <v>500000</v>
      </c>
      <c r="AP115" s="34"/>
      <c r="AQ115" s="34"/>
      <c r="AR115" s="34"/>
      <c r="AS115" s="34"/>
      <c r="AT115" s="34"/>
      <c r="AU115" s="34"/>
      <c r="AV115" s="34"/>
      <c r="AW115" s="35"/>
      <c r="AY115" s="1" t="s">
        <v>97</v>
      </c>
    </row>
  </sheetData>
  <mergeCells count="126">
    <mergeCell ref="A113:M113"/>
    <mergeCell ref="N113:AW113"/>
    <mergeCell ref="A114:M114"/>
    <mergeCell ref="N114:AW114"/>
    <mergeCell ref="AC115:AN115"/>
    <mergeCell ref="AO115:AW115"/>
    <mergeCell ref="A110:M110"/>
    <mergeCell ref="N110:AW110"/>
    <mergeCell ref="A111:M111"/>
    <mergeCell ref="N111:AW111"/>
    <mergeCell ref="A112:M112"/>
    <mergeCell ref="N112:AW112"/>
    <mergeCell ref="AY103:AY104"/>
    <mergeCell ref="N108:Y108"/>
    <mergeCell ref="Z108:AK108"/>
    <mergeCell ref="AL108:AW108"/>
    <mergeCell ref="A109:M109"/>
    <mergeCell ref="N109:AW109"/>
    <mergeCell ref="A100:M100"/>
    <mergeCell ref="N100:V100"/>
    <mergeCell ref="W100:AW100"/>
    <mergeCell ref="AC101:AN101"/>
    <mergeCell ref="AO101:AW101"/>
    <mergeCell ref="B102:AW106"/>
    <mergeCell ref="A98:M98"/>
    <mergeCell ref="N98:V98"/>
    <mergeCell ref="W98:AW98"/>
    <mergeCell ref="A99:M99"/>
    <mergeCell ref="N99:V99"/>
    <mergeCell ref="W99:AW99"/>
    <mergeCell ref="A96:M96"/>
    <mergeCell ref="N96:V96"/>
    <mergeCell ref="W96:AW96"/>
    <mergeCell ref="A97:M97"/>
    <mergeCell ref="N97:V97"/>
    <mergeCell ref="W97:AW97"/>
    <mergeCell ref="A89:M89"/>
    <mergeCell ref="N89:AW89"/>
    <mergeCell ref="A93:M94"/>
    <mergeCell ref="N93:V94"/>
    <mergeCell ref="W93:AW94"/>
    <mergeCell ref="A95:M95"/>
    <mergeCell ref="N95:V95"/>
    <mergeCell ref="W95:AW95"/>
    <mergeCell ref="A86:M86"/>
    <mergeCell ref="N86:AW86"/>
    <mergeCell ref="A87:M87"/>
    <mergeCell ref="N87:AW87"/>
    <mergeCell ref="A88:M88"/>
    <mergeCell ref="N88:AW88"/>
    <mergeCell ref="X76:AA76"/>
    <mergeCell ref="AB76:AH76"/>
    <mergeCell ref="A84:M84"/>
    <mergeCell ref="N84:AW84"/>
    <mergeCell ref="A85:M85"/>
    <mergeCell ref="N85:AW85"/>
    <mergeCell ref="B69:C69"/>
    <mergeCell ref="D69:U69"/>
    <mergeCell ref="V69:AU69"/>
    <mergeCell ref="V70:AU70"/>
    <mergeCell ref="V71:AU71"/>
    <mergeCell ref="C75:T75"/>
    <mergeCell ref="U75:AA75"/>
    <mergeCell ref="AB75:AH75"/>
    <mergeCell ref="B67:C67"/>
    <mergeCell ref="D67:U67"/>
    <mergeCell ref="V67:AU67"/>
    <mergeCell ref="B68:C68"/>
    <mergeCell ref="D68:U68"/>
    <mergeCell ref="V68:AU68"/>
    <mergeCell ref="A50:AV53"/>
    <mergeCell ref="B65:C65"/>
    <mergeCell ref="D65:U65"/>
    <mergeCell ref="V65:AU65"/>
    <mergeCell ref="B66:C66"/>
    <mergeCell ref="D66:U66"/>
    <mergeCell ref="V66:AU66"/>
    <mergeCell ref="A46:L47"/>
    <mergeCell ref="M46:AD46"/>
    <mergeCell ref="AE46:AW46"/>
    <mergeCell ref="M47:AD47"/>
    <mergeCell ref="AE47:AW47"/>
    <mergeCell ref="A48:L48"/>
    <mergeCell ref="M48:AW48"/>
    <mergeCell ref="A43:L43"/>
    <mergeCell ref="M43:AW43"/>
    <mergeCell ref="A44:L45"/>
    <mergeCell ref="M44:AD44"/>
    <mergeCell ref="AE44:AW44"/>
    <mergeCell ref="M45:AD45"/>
    <mergeCell ref="AE45:AW45"/>
    <mergeCell ref="A40:L40"/>
    <mergeCell ref="M40:AW40"/>
    <mergeCell ref="A41:L41"/>
    <mergeCell ref="M41:AW41"/>
    <mergeCell ref="A42:L42"/>
    <mergeCell ref="M42:AW42"/>
    <mergeCell ref="G35:J35"/>
    <mergeCell ref="K35:AW35"/>
    <mergeCell ref="G36:J36"/>
    <mergeCell ref="K36:AW36"/>
    <mergeCell ref="A39:L39"/>
    <mergeCell ref="M39:AW39"/>
    <mergeCell ref="B19:AW19"/>
    <mergeCell ref="C20:AW25"/>
    <mergeCell ref="A30:AW30"/>
    <mergeCell ref="A32:F36"/>
    <mergeCell ref="G32:J32"/>
    <mergeCell ref="K32:AW32"/>
    <mergeCell ref="G33:J33"/>
    <mergeCell ref="K33:AW33"/>
    <mergeCell ref="G34:J34"/>
    <mergeCell ref="K34:AW34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</mergeCells>
  <phoneticPr fontId="1"/>
  <conditionalFormatting sqref="AY103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&amp;C&amp;G</oddHeader>
  </headerFooter>
  <rowBreaks count="1" manualBreakCount="1">
    <brk id="81" max="48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Sheet1!$B$2</xm:f>
          </x14:formula1>
          <xm:sqref>G32:J36</xm:sqref>
        </x14:dataValidation>
        <x14:dataValidation type="list" allowBlank="1" showInputMessage="1" showErrorMessage="1">
          <x14:formula1>
            <xm:f>Sheet1!$B$5:$B$7</xm:f>
          </x14:formula1>
          <xm:sqref>V69:AU71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C14" sqref="C14"/>
    </sheetView>
  </sheetViews>
  <sheetFormatPr defaultRowHeight="18.75"/>
  <sheetData>
    <row r="2" spans="2:2">
      <c r="B2" t="s">
        <v>47</v>
      </c>
    </row>
    <row r="5" spans="2:2">
      <c r="B5" s="7" t="s">
        <v>83</v>
      </c>
    </row>
    <row r="6" spans="2:2">
      <c r="B6" s="7" t="s">
        <v>84</v>
      </c>
    </row>
    <row r="7" spans="2:2">
      <c r="B7" s="7" t="s">
        <v>85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2025-04-21T04:21:55Z</cp:lastPrinted>
  <dcterms:created xsi:type="dcterms:W3CDTF">2024-05-20T01:49:06Z</dcterms:created>
  <dcterms:modified xsi:type="dcterms:W3CDTF">2025-04-21T04:22:18Z</dcterms:modified>
</cp:coreProperties>
</file>