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12945" windowHeight="8250" activeTab="1"/>
  </bookViews>
  <sheets>
    <sheet name="提出用" sheetId="7" r:id="rId1"/>
    <sheet name="記載例" sheetId="6" r:id="rId2"/>
    <sheet name="Sheet1" sheetId="2" r:id="rId3"/>
  </sheets>
  <definedNames>
    <definedName name="_xlnm.Print_Area" localSheetId="1">記載例!$A$1:$AW$115</definedName>
    <definedName name="_xlnm.Print_Area" localSheetId="0">提出用!$A$1:$AW$115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6" l="1"/>
  <c r="M52" i="7"/>
  <c r="AE52" i="7"/>
  <c r="AE52" i="6"/>
  <c r="W108" i="7" l="1"/>
  <c r="AO109" i="7" s="1"/>
  <c r="BA111" i="7" s="1"/>
  <c r="N106" i="7"/>
  <c r="N105" i="7"/>
  <c r="N104" i="7"/>
  <c r="N103" i="7"/>
  <c r="N108" i="7" s="1"/>
  <c r="C82" i="7"/>
  <c r="U82" i="7" s="1"/>
  <c r="M47" i="7"/>
  <c r="M46" i="7"/>
  <c r="M48" i="7" s="1"/>
  <c r="AB82" i="6"/>
  <c r="AB83" i="6"/>
  <c r="N93" i="6"/>
  <c r="W108" i="6"/>
  <c r="AO109" i="6" s="1"/>
  <c r="BA113" i="6" s="1"/>
  <c r="N106" i="6"/>
  <c r="N105" i="6"/>
  <c r="N104" i="6"/>
  <c r="N103" i="6"/>
  <c r="N108" i="6" s="1"/>
  <c r="N95" i="6" s="1"/>
  <c r="N97" i="6"/>
  <c r="AY111" i="6" s="1"/>
  <c r="C82" i="6"/>
  <c r="U82" i="6" s="1"/>
  <c r="M47" i="6"/>
  <c r="M46" i="6"/>
  <c r="M48" i="6" s="1"/>
  <c r="AB82" i="7" l="1"/>
  <c r="AB83" i="7" s="1"/>
  <c r="N93" i="7"/>
  <c r="N95" i="7" l="1"/>
  <c r="N97" i="7" s="1"/>
  <c r="AY111" i="7" s="1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sharedStrings.xml><?xml version="1.0" encoding="utf-8"?>
<sst xmlns="http://schemas.openxmlformats.org/spreadsheetml/2006/main" count="241" uniqueCount="107">
  <si>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</si>
  <si>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</si>
  <si>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</si>
  <si>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</si>
  <si>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</si>
  <si>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</si>
  <si>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</si>
  <si>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</si>
  <si>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</si>
  <si>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</si>
  <si>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</si>
  <si>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</si>
  <si>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様式第６号（第８条関係）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</si>
  <si>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</si>
  <si>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</si>
  <si>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</si>
  <si>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</si>
  <si>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</si>
  <si>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１　事業実績書（別紙）</t>
    <phoneticPr fontId="1"/>
  </si>
  <si>
    <t>別紙</t>
    <rPh sb="0" eb="2">
      <t>ベッシ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</si>
  <si>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</si>
  <si>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</si>
  <si>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</si>
  <si>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</si>
  <si>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鹿角市省エネ高効率空調・照明等導入補助金実績報告書</t>
    <phoneticPr fontId="1"/>
  </si>
  <si>
    <t>２　補助対象事業に係る領収書等の写し（補助事業者が補助対象事業に係る費用を
　　負担したことを証する書類）及びその内訳を示す書類</t>
    <phoneticPr fontId="1"/>
  </si>
  <si>
    <t>３　完成図面</t>
    <phoneticPr fontId="1"/>
  </si>
  <si>
    <t>４　完成写真</t>
    <phoneticPr fontId="1"/>
  </si>
  <si>
    <t>５　前各号に掲げるもののほか、市長が必要と認める書類</t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</si>
  <si>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</si>
  <si>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</si>
  <si>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</si>
  <si>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</si>
  <si>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</si>
  <si>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</si>
  <si>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</si>
  <si>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</si>
  <si>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</si>
  <si>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</si>
  <si>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</si>
  <si>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補助金交付決定額（円）</t>
    <rPh sb="3" eb="5">
      <t>コウフ</t>
    </rPh>
    <rPh sb="5" eb="7">
      <t>ケッテイ</t>
    </rPh>
    <rPh sb="7" eb="8">
      <t>ガク</t>
    </rPh>
    <rPh sb="9" eb="10">
      <t>エン</t>
    </rPh>
    <phoneticPr fontId="1"/>
  </si>
  <si>
    <t>事業費（円）</t>
    <rPh sb="0" eb="3">
      <t>ジギョウヒ</t>
    </rPh>
    <rPh sb="4" eb="5">
      <t>エン</t>
    </rPh>
    <phoneticPr fontId="1"/>
  </si>
  <si>
    <t>施工業者</t>
    <rPh sb="0" eb="2">
      <t>セコウ</t>
    </rPh>
    <rPh sb="2" eb="4">
      <t>ギョウシャ</t>
    </rPh>
    <phoneticPr fontId="1"/>
  </si>
  <si>
    <t>工期</t>
    <rPh sb="0" eb="2">
      <t>コウキ</t>
    </rPh>
    <phoneticPr fontId="1"/>
  </si>
  <si>
    <t>着工年月日</t>
    <rPh sb="0" eb="2">
      <t>チャッコウ</t>
    </rPh>
    <rPh sb="2" eb="5">
      <t>ネンガッピ</t>
    </rPh>
    <phoneticPr fontId="1"/>
  </si>
  <si>
    <t>完了年月日</t>
    <rPh sb="0" eb="2">
      <t>カンリョウ</t>
    </rPh>
    <rPh sb="2" eb="5">
      <t>ネンガッピ</t>
    </rPh>
    <phoneticPr fontId="1"/>
  </si>
  <si>
    <t>※ 設備等の写真、工事の完成図書等を添付してください。</t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</si>
  <si>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</si>
  <si>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</si>
  <si>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</si>
  <si>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</si>
  <si>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</si>
  <si>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</si>
  <si>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</si>
  <si>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</si>
  <si>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〇</t>
    <phoneticPr fontId="1"/>
  </si>
  <si>
    <t>〇</t>
  </si>
  <si>
    <t>　(1)契約書（本事業実施分に係る契約書で他のもの（住宅費など）が含まれてい
　　ないこと。）（家庭用の場合、領収書でも可）</t>
    <rPh sb="4" eb="7">
      <t>ケイヤクショ</t>
    </rPh>
    <rPh sb="8" eb="9">
      <t>ホン</t>
    </rPh>
    <rPh sb="9" eb="11">
      <t>ジギョウ</t>
    </rPh>
    <rPh sb="11" eb="13">
      <t>ジッシ</t>
    </rPh>
    <rPh sb="13" eb="14">
      <t>ブン</t>
    </rPh>
    <rPh sb="15" eb="16">
      <t>カカ</t>
    </rPh>
    <rPh sb="17" eb="20">
      <t>ケイヤクショ</t>
    </rPh>
    <rPh sb="21" eb="22">
      <t>ホカ</t>
    </rPh>
    <rPh sb="26" eb="28">
      <t>ジュウタク</t>
    </rPh>
    <rPh sb="28" eb="29">
      <t>ヒ</t>
    </rPh>
    <rPh sb="33" eb="34">
      <t>フク</t>
    </rPh>
    <rPh sb="48" eb="51">
      <t>カテイヨウ</t>
    </rPh>
    <rPh sb="52" eb="54">
      <t>バアイ</t>
    </rPh>
    <rPh sb="55" eb="58">
      <t>リョウシュウショ</t>
    </rPh>
    <rPh sb="60" eb="61">
      <t>カ</t>
    </rPh>
    <phoneticPr fontId="1"/>
  </si>
  <si>
    <t>　(2)内訳書（単価・数量が確認できること）</t>
    <rPh sb="4" eb="7">
      <t>ウチワケショ</t>
    </rPh>
    <rPh sb="8" eb="10">
      <t>タンカ</t>
    </rPh>
    <rPh sb="11" eb="13">
      <t>スウリョウ</t>
    </rPh>
    <rPh sb="14" eb="16">
      <t>カクニン</t>
    </rPh>
    <phoneticPr fontId="1"/>
  </si>
  <si>
    <t>鹿角市◎◎字〇〇番地１</t>
    <phoneticPr fontId="1"/>
  </si>
  <si>
    <t>▲▲▲▲</t>
    <phoneticPr fontId="1"/>
  </si>
  <si>
    <t>０１８６-１１-１１１１</t>
    <phoneticPr fontId="1"/>
  </si>
  <si>
    <t>■■■■株式会社</t>
    <phoneticPr fontId="1"/>
  </si>
  <si>
    <t>1台</t>
    <rPh sb="1" eb="2">
      <t>ダイ</t>
    </rPh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</si>
  <si>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</si>
  <si>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</si>
  <si>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</si>
  <si>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</si>
  <si>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</si>
  <si>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補助対象経費合計</t>
    <rPh sb="6" eb="8">
      <t>ゴウケイ</t>
    </rPh>
    <phoneticPr fontId="1"/>
  </si>
  <si>
    <t>高効率照明設備</t>
    <rPh sb="0" eb="3">
      <t>コウコウリツ</t>
    </rPh>
    <rPh sb="3" eb="5">
      <t>ショウメイ</t>
    </rPh>
    <rPh sb="5" eb="7">
      <t>セツビ</t>
    </rPh>
    <phoneticPr fontId="1"/>
  </si>
  <si>
    <t>②照明機器　調光制御機能を有するLED（ただし再エネ一体型屋外照明等は例外）</t>
    <rPh sb="1" eb="3">
      <t>ショウメイ</t>
    </rPh>
    <phoneticPr fontId="1"/>
  </si>
  <si>
    <t>　・スケジュール制御</t>
    <phoneticPr fontId="1"/>
  </si>
  <si>
    <t>　・明るさセンサによる一定照度制御</t>
    <phoneticPr fontId="1"/>
  </si>
  <si>
    <t>　・在 不在調光制御</t>
    <phoneticPr fontId="1"/>
  </si>
  <si>
    <t>メーカー：</t>
    <phoneticPr fontId="1"/>
  </si>
  <si>
    <t>型名：</t>
    <rPh sb="0" eb="2">
      <t>カタメイ</t>
    </rPh>
    <phoneticPr fontId="1"/>
  </si>
  <si>
    <t>設置基数：</t>
    <rPh sb="0" eb="2">
      <t>セッチ</t>
    </rPh>
    <rPh sb="2" eb="4">
      <t>キスウ</t>
    </rPh>
    <phoneticPr fontId="1"/>
  </si>
  <si>
    <t>時間当たりエネルギー使用量：</t>
    <rPh sb="0" eb="2">
      <t>ジカン</t>
    </rPh>
    <rPh sb="2" eb="3">
      <t>ア</t>
    </rPh>
    <rPh sb="10" eb="13">
      <t>シヨウリョウ</t>
    </rPh>
    <phoneticPr fontId="1"/>
  </si>
  <si>
    <t>調光機能の種類：</t>
    <rPh sb="0" eb="2">
      <t>チョウコウ</t>
    </rPh>
    <rPh sb="2" eb="4">
      <t>キノウ</t>
    </rPh>
    <rPh sb="5" eb="7">
      <t>シュルイ</t>
    </rPh>
    <phoneticPr fontId="1"/>
  </si>
  <si>
    <t>合計</t>
    <rPh sb="0" eb="2">
      <t>ゴウケイ</t>
    </rPh>
    <phoneticPr fontId="1"/>
  </si>
  <si>
    <t>補助金額について</t>
    <rPh sb="0" eb="2">
      <t>ホジョ</t>
    </rPh>
    <rPh sb="2" eb="4">
      <t>キンガク</t>
    </rPh>
    <phoneticPr fontId="1"/>
  </si>
  <si>
    <t>◆◆</t>
    <phoneticPr fontId="1"/>
  </si>
  <si>
    <t>KKK-222</t>
    <phoneticPr fontId="1"/>
  </si>
  <si>
    <t>85W</t>
    <phoneticPr fontId="1"/>
  </si>
  <si>
    <t>着色しているセルに入力してください</t>
    <rPh sb="0" eb="2">
      <t>チャクショク</t>
    </rPh>
    <rPh sb="9" eb="11">
      <t>ニュウリョク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</si>
  <si>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</si>
  <si>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</si>
  <si>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氏名を入力してください</t>
    <rPh sb="0" eb="2">
      <t>シメイ</t>
    </rPh>
    <rPh sb="3" eb="5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</si>
  <si>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</si>
  <si>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自動入力されます</t>
    <rPh sb="0" eb="2">
      <t>ジドウ</t>
    </rPh>
    <rPh sb="2" eb="4">
      <t>ニュウリョク</t>
    </rPh>
    <phoneticPr fontId="1"/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</si>
  <si>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</si>
  <si>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</si>
  <si>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設置する照明器具のメーカー名を入力してください</t>
    <rPh sb="0" eb="2">
      <t>セッチ</t>
    </rPh>
    <rPh sb="4" eb="6">
      <t>ショウメイ</t>
    </rPh>
    <rPh sb="6" eb="8">
      <t>キグ</t>
    </rPh>
    <rPh sb="13" eb="14">
      <t>メイ</t>
    </rPh>
    <rPh sb="15" eb="17">
      <t>ニュウリョク</t>
    </rPh>
    <phoneticPr fontId="1"/>
  </si>
  <si>
    <t>設置する照明器具の型名を入力してください</t>
    <rPh sb="0" eb="2">
      <t>セッチ</t>
    </rPh>
    <rPh sb="9" eb="11">
      <t>カタメイ</t>
    </rPh>
    <rPh sb="12" eb="14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</si>
  <si>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</si>
  <si>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</si>
  <si>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リストから選んでください</t>
    <rPh sb="5" eb="6">
      <t>エラ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</si>
  <si>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</si>
  <si>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　※専用割合による案分等補助対象外の経費がある場合は、補助対象経費の分を「うち補助対象経費」に記載してください。</t>
    <phoneticPr fontId="1"/>
  </si>
  <si>
    <t>それぞれ年月日を入力してください</t>
    <rPh sb="4" eb="7">
      <t>ネンガッピ</t>
    </rPh>
    <rPh sb="8" eb="10">
      <t>ニュウリョク</t>
    </rPh>
    <phoneticPr fontId="1"/>
  </si>
  <si>
    <t>施行した業者を入力してください</t>
    <rPh sb="0" eb="2">
      <t>セコウ</t>
    </rPh>
    <rPh sb="4" eb="6">
      <t>ギョウシャ</t>
    </rPh>
    <rPh sb="7" eb="9">
      <t>ニュウリョク</t>
    </rPh>
    <phoneticPr fontId="1"/>
  </si>
  <si>
    <t>スケジュール制御</t>
  </si>
  <si>
    <t>明るさセンサによる一定照度制御</t>
  </si>
  <si>
    <t>在 不在調光制御</t>
  </si>
  <si>
    <t>　令和　年　　月　　日付け鹿指令補－　　　で交付決定を受けた標記補助金について、事業が完了したので、鹿角市省エネ高効率空調・照明等導入補助金交付要綱第１３条の規定により、添付書類を添えて報告します。</t>
    <rPh sb="13" eb="14">
      <t>シカ</t>
    </rPh>
    <rPh sb="14" eb="16">
      <t>シレイ</t>
    </rPh>
    <rPh sb="16" eb="17">
      <t>ホ</t>
    </rPh>
    <phoneticPr fontId="1"/>
  </si>
  <si>
    <t>　令和７年６月３０日付け鹿指令補－１１１１１で交付決定を受けた標記補助金について、事業が完了したので、鹿角市省エネ高効率空調・照明等導入補助金交付要綱第１３条の規定により、添付書類を添えて報告します。</t>
    <rPh sb="12" eb="13">
      <t>シカ</t>
    </rPh>
    <rPh sb="13" eb="15">
      <t>シレイ</t>
    </rPh>
    <rPh sb="15" eb="16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</si>
</sst>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&quot;円&quot;"/>
    <numFmt numFmtId="177" formatCode="[$-411]ggge&quot;年&quot;m&quot;月&quot;d&quot;日&quot;;@"/>
    <numFmt numFmtId="178" formatCode="#,##0&quot; 円&quot;"/>
    <numFmt numFmtId="179" formatCode="&quot;【合計】既存設備　&quot;0.00&quot;t-CO2　→&quot;"/>
    <numFmt numFmtId="180" formatCode="&quot;補助対象経費　&quot;#,##0&quot;円×1/2＝&quot;"/>
    <numFmt numFmtId="181" formatCode="#,##0&quot;円≒&quot;"/>
    <numFmt numFmtId="182" formatCode="#,##0&quot; 円(A)&quot;"/>
    <numFmt numFmtId="183" formatCode="&quot;照明設備　&quot;0&quot;台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8" fontId="10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177" fontId="6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2" borderId="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distributed" wrapText="1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83" fontId="6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78" fontId="7" fillId="0" borderId="10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7" fillId="0" borderId="10" xfId="0" applyNumberFormat="1" applyFont="1" applyFill="1" applyBorder="1" applyAlignment="1">
      <alignment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178" fontId="14" fillId="2" borderId="10" xfId="0" applyNumberFormat="1" applyFont="1" applyFill="1" applyBorder="1" applyAlignment="1">
      <alignment horizontal="right" vertical="center" shrinkToFit="1"/>
    </xf>
    <xf numFmtId="178" fontId="14" fillId="2" borderId="11" xfId="0" applyNumberFormat="1" applyFont="1" applyFill="1" applyBorder="1" applyAlignment="1">
      <alignment horizontal="right" vertical="center" shrinkToFit="1"/>
    </xf>
    <xf numFmtId="178" fontId="14" fillId="2" borderId="12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/>
    </xf>
    <xf numFmtId="178" fontId="7" fillId="0" borderId="11" xfId="0" applyNumberFormat="1" applyFont="1" applyBorder="1" applyAlignment="1">
      <alignment horizontal="right" vertical="center"/>
    </xf>
    <xf numFmtId="178" fontId="7" fillId="0" borderId="1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182" fontId="7" fillId="0" borderId="10" xfId="0" applyNumberFormat="1" applyFont="1" applyFill="1" applyBorder="1" applyAlignment="1">
      <alignment horizontal="right" vertical="center" shrinkToFit="1"/>
    </xf>
    <xf numFmtId="182" fontId="7" fillId="0" borderId="11" xfId="0" applyNumberFormat="1" applyFont="1" applyFill="1" applyBorder="1" applyAlignment="1">
      <alignment horizontal="right" vertical="center" shrinkToFit="1"/>
    </xf>
    <xf numFmtId="182" fontId="7" fillId="0" borderId="12" xfId="0" applyNumberFormat="1" applyFont="1" applyFill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8" fontId="14" fillId="2" borderId="10" xfId="0" applyNumberFormat="1" applyFont="1" applyFill="1" applyBorder="1" applyAlignment="1">
      <alignment vertical="center" shrinkToFit="1"/>
    </xf>
    <xf numFmtId="178" fontId="14" fillId="2" borderId="11" xfId="0" applyNumberFormat="1" applyFont="1" applyFill="1" applyBorder="1" applyAlignment="1">
      <alignment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14" xfId="0" applyNumberFormat="1" applyFont="1" applyFill="1" applyBorder="1" applyAlignment="1">
      <alignment horizontal="right" vertical="center" shrinkToFit="1"/>
    </xf>
    <xf numFmtId="178" fontId="7" fillId="0" borderId="15" xfId="0" applyNumberFormat="1" applyFont="1" applyFill="1" applyBorder="1" applyAlignment="1">
      <alignment horizontal="right" vertical="center" shrinkToFit="1"/>
    </xf>
    <xf numFmtId="177" fontId="13" fillId="2" borderId="0" xfId="0" applyNumberFormat="1" applyFont="1" applyFill="1" applyAlignment="1">
      <alignment horizontal="righ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distributed" wrapText="1" shrinkToFit="1"/>
    </xf>
    <xf numFmtId="183" fontId="1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8" fontId="12" fillId="2" borderId="10" xfId="0" applyNumberFormat="1" applyFont="1" applyFill="1" applyBorder="1" applyAlignment="1">
      <alignment horizontal="right" vertical="center" shrinkToFit="1"/>
    </xf>
    <xf numFmtId="178" fontId="12" fillId="2" borderId="11" xfId="0" applyNumberFormat="1" applyFont="1" applyFill="1" applyBorder="1" applyAlignment="1">
      <alignment horizontal="right" vertical="center" shrinkToFit="1"/>
    </xf>
    <xf numFmtId="178" fontId="12" fillId="2" borderId="12" xfId="0" applyNumberFormat="1" applyFont="1" applyFill="1" applyBorder="1" applyAlignment="1">
      <alignment horizontal="right" vertical="center" shrinkToFit="1"/>
    </xf>
    <xf numFmtId="178" fontId="12" fillId="2" borderId="10" xfId="0" applyNumberFormat="1" applyFont="1" applyFill="1" applyBorder="1" applyAlignment="1">
      <alignment vertical="center" shrinkToFit="1"/>
    </xf>
    <xf numFmtId="178" fontId="12" fillId="2" borderId="11" xfId="0" applyNumberFormat="1" applyFont="1" applyFill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1914525</xdr:colOff>
      <xdr:row>102</xdr:row>
      <xdr:rowOff>57150</xdr:rowOff>
    </xdr:from>
    <xdr:to>
      <xdr:col>96</xdr:col>
      <xdr:colOff>112939</xdr:colOff>
      <xdr:row>108</xdr:row>
      <xdr:rowOff>111578</xdr:rowOff>
    </xdr:to>
    <xdr:sp macro="" textlink="">
      <xdr:nvSpPr>
        <xdr:cNvPr id="2" name="テキスト ボックス 1"/>
        <xdr:cNvSpPr txBox="1"/>
      </xdr:nvSpPr>
      <xdr:spPr>
        <a:xfrm>
          <a:off x="8105775" y="27117675"/>
          <a:ext cx="74376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1914525</xdr:colOff>
      <xdr:row>102</xdr:row>
      <xdr:rowOff>57150</xdr:rowOff>
    </xdr:from>
    <xdr:to>
      <xdr:col>96</xdr:col>
      <xdr:colOff>112939</xdr:colOff>
      <xdr:row>108</xdr:row>
      <xdr:rowOff>111578</xdr:rowOff>
    </xdr:to>
    <xdr:sp macro="" textlink="">
      <xdr:nvSpPr>
        <xdr:cNvPr id="2" name="テキスト ボックス 1"/>
        <xdr:cNvSpPr txBox="1"/>
      </xdr:nvSpPr>
      <xdr:spPr>
        <a:xfrm>
          <a:off x="8105775" y="27117675"/>
          <a:ext cx="70947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A115"/>
  <sheetViews>
    <sheetView zoomScale="85" zoomScaleNormal="85" zoomScaleSheetLayoutView="115" workbookViewId="0">
      <selection activeCell="AO83" sqref="AO83"/>
    </sheetView>
  </sheetViews>
  <sheetFormatPr defaultColWidth="1.625" defaultRowHeight="17.25" customHeight="1"/>
  <cols>
    <col min="1" max="50" width="1.625" style="1"/>
    <col min="51" max="51" width="28.125" style="1" customWidth="1"/>
    <col min="52" max="53" width="6.75" style="1" bestFit="1" customWidth="1"/>
    <col min="54" max="61" width="1.625" style="1"/>
    <col min="62" max="62" width="6.2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19"/>
    </row>
    <row r="2" spans="1:51" ht="17.25" customHeight="1">
      <c r="AY2" s="1" t="s">
        <v>85</v>
      </c>
    </row>
    <row r="3" spans="1:51" ht="17.25" customHeight="1"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Y3" s="1" t="s">
        <v>86</v>
      </c>
    </row>
    <row r="5" spans="1:51" ht="17.25" customHeight="1">
      <c r="A5" s="24" t="s">
        <v>13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7" spans="1:51" ht="32.25" customHeight="1">
      <c r="T7" s="25" t="s">
        <v>14</v>
      </c>
      <c r="U7" s="25"/>
      <c r="V7" s="25"/>
      <c r="W7" s="25"/>
      <c r="X7" s="25"/>
      <c r="Y7" s="26" t="s">
        <v>15</v>
      </c>
      <c r="Z7" s="26"/>
      <c r="AA7" s="26"/>
      <c r="AB7" s="26"/>
      <c r="AC7" s="26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Y7" s="1" t="s">
        <v>87</v>
      </c>
    </row>
    <row r="8" spans="1:51" ht="32.25" customHeight="1">
      <c r="Y8" s="26" t="s">
        <v>22</v>
      </c>
      <c r="Z8" s="26"/>
      <c r="AA8" s="26"/>
      <c r="AB8" s="26"/>
      <c r="AC8" s="26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</row>
    <row r="9" spans="1:51" ht="32.25" customHeight="1">
      <c r="Y9" s="26" t="s">
        <v>23</v>
      </c>
      <c r="Z9" s="26"/>
      <c r="AA9" s="26"/>
      <c r="AB9" s="26"/>
      <c r="AC9" s="26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Y9" s="1" t="s">
        <v>88</v>
      </c>
    </row>
    <row r="10" spans="1:51" ht="32.25" customHeight="1">
      <c r="Y10" s="26" t="s">
        <v>16</v>
      </c>
      <c r="Z10" s="26"/>
      <c r="AA10" s="26"/>
      <c r="AB10" s="26"/>
      <c r="AC10" s="26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Y10" s="1" t="s">
        <v>89</v>
      </c>
    </row>
    <row r="11" spans="1:51" ht="17.25" customHeight="1"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3" spans="1:51" ht="17.25" customHeight="1">
      <c r="A13" s="32" t="s">
        <v>24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</row>
    <row r="14" spans="1:51" ht="17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</row>
    <row r="16" spans="1:51" s="16" customFormat="1" ht="51.75" customHeight="1">
      <c r="A16" s="33" t="s">
        <v>105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7.25" customHeight="1">
      <c r="B19" s="29" t="s">
        <v>17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</row>
    <row r="20" spans="1:49" ht="17.25" customHeight="1">
      <c r="C20" s="29" t="s">
        <v>18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</row>
    <row r="21" spans="1:49" ht="34.5" customHeight="1">
      <c r="C21" s="30" t="s">
        <v>25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</row>
    <row r="22" spans="1:49" ht="17.25" customHeight="1">
      <c r="C22" s="29" t="s">
        <v>26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30" t="s">
        <v>57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</row>
    <row r="26" spans="1:49" ht="17.25" customHeight="1">
      <c r="C26" s="13" t="s">
        <v>58</v>
      </c>
    </row>
    <row r="36" spans="1:51" ht="17.25" customHeight="1">
      <c r="A36" s="1" t="s">
        <v>19</v>
      </c>
    </row>
    <row r="37" spans="1:51" ht="17.25" customHeight="1">
      <c r="A37" s="25" t="s">
        <v>20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</row>
    <row r="38" spans="1:51" ht="17.25" customHeight="1">
      <c r="A38" s="1" t="s">
        <v>29</v>
      </c>
    </row>
    <row r="39" spans="1:51" ht="32.25" customHeight="1">
      <c r="A39" s="38" t="s">
        <v>30</v>
      </c>
      <c r="B39" s="39"/>
      <c r="C39" s="39"/>
      <c r="D39" s="39"/>
      <c r="E39" s="39"/>
      <c r="F39" s="39"/>
      <c r="G39" s="40"/>
      <c r="H39" s="40"/>
      <c r="I39" s="40"/>
      <c r="J39" s="40"/>
      <c r="K39" s="41" t="s">
        <v>31</v>
      </c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</row>
    <row r="40" spans="1:51" ht="32.25" customHeight="1">
      <c r="A40" s="39"/>
      <c r="B40" s="39"/>
      <c r="C40" s="39"/>
      <c r="D40" s="39"/>
      <c r="E40" s="39"/>
      <c r="F40" s="39"/>
      <c r="G40" s="40" t="s">
        <v>56</v>
      </c>
      <c r="H40" s="40"/>
      <c r="I40" s="40"/>
      <c r="J40" s="40"/>
      <c r="K40" s="41" t="s">
        <v>32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</row>
    <row r="41" spans="1:51" ht="32.25" customHeight="1">
      <c r="A41" s="39"/>
      <c r="B41" s="39"/>
      <c r="C41" s="39"/>
      <c r="D41" s="39"/>
      <c r="E41" s="39"/>
      <c r="F41" s="39"/>
      <c r="G41" s="40"/>
      <c r="H41" s="40"/>
      <c r="I41" s="40"/>
      <c r="J41" s="40"/>
      <c r="K41" s="41" t="s">
        <v>33</v>
      </c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</row>
    <row r="42" spans="1:51" ht="32.25" customHeight="1">
      <c r="A42" s="39"/>
      <c r="B42" s="39"/>
      <c r="C42" s="39"/>
      <c r="D42" s="39"/>
      <c r="E42" s="39"/>
      <c r="F42" s="39"/>
      <c r="G42" s="40"/>
      <c r="H42" s="40"/>
      <c r="I42" s="40"/>
      <c r="J42" s="40"/>
      <c r="K42" s="34" t="s">
        <v>35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</row>
    <row r="43" spans="1:51" ht="32.25" customHeight="1">
      <c r="A43" s="39"/>
      <c r="B43" s="39"/>
      <c r="C43" s="39"/>
      <c r="D43" s="39"/>
      <c r="E43" s="39"/>
      <c r="F43" s="39"/>
      <c r="G43" s="40"/>
      <c r="H43" s="40"/>
      <c r="I43" s="40"/>
      <c r="J43" s="40"/>
      <c r="K43" s="34" t="s">
        <v>34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</row>
    <row r="45" spans="1:51" ht="17.25" customHeight="1">
      <c r="A45" s="1" t="s">
        <v>36</v>
      </c>
    </row>
    <row r="46" spans="1:51" ht="41.25" customHeight="1">
      <c r="A46" s="36" t="s">
        <v>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 t="str">
        <f>AD8&amp;"　"&amp;AD9</f>
        <v>　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Y46" s="1" t="s">
        <v>90</v>
      </c>
    </row>
    <row r="47" spans="1:51" ht="41.25" customHeight="1">
      <c r="A47" s="36" t="s">
        <v>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7">
        <f>AD7</f>
        <v>0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Y47" s="20" t="s">
        <v>91</v>
      </c>
    </row>
    <row r="48" spans="1:51" ht="41.25" customHeight="1">
      <c r="A48" s="36" t="s">
        <v>37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7" t="str">
        <f>M46</f>
        <v>　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Y48" s="1" t="s">
        <v>90</v>
      </c>
    </row>
    <row r="49" spans="1:51" ht="41.25" customHeight="1">
      <c r="A49" s="36" t="s">
        <v>38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40" t="s">
        <v>70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</row>
    <row r="50" spans="1:51" ht="41.25" customHeight="1">
      <c r="A50" s="36" t="s">
        <v>39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43">
        <v>0</v>
      </c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Y50" s="1" t="s">
        <v>92</v>
      </c>
    </row>
    <row r="51" spans="1:51" ht="19.5" customHeight="1">
      <c r="A51" s="36" t="s">
        <v>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9" t="s">
        <v>41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 t="s">
        <v>40</v>
      </c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</row>
    <row r="52" spans="1:51" ht="41.2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44">
        <f>N108</f>
        <v>0</v>
      </c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>
        <f>AB83</f>
        <v>0</v>
      </c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Y52" s="1" t="s">
        <v>90</v>
      </c>
    </row>
    <row r="53" spans="1:51" ht="19.5" customHeight="1">
      <c r="A53" s="36" t="s">
        <v>43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9" t="s">
        <v>44</v>
      </c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 t="s">
        <v>45</v>
      </c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1:51" ht="41.2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Y54" s="1" t="s">
        <v>100</v>
      </c>
    </row>
    <row r="55" spans="1:51" ht="41.25" customHeight="1">
      <c r="A55" s="36" t="s">
        <v>42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Y55" s="1" t="s">
        <v>101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3"/>
      <c r="B64" s="4" t="s">
        <v>48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</row>
    <row r="65" spans="1:51" ht="14.25" customHeight="1">
      <c r="A65" s="6"/>
      <c r="B65" s="7" t="s">
        <v>49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8"/>
    </row>
    <row r="66" spans="1:51" ht="14.25" customHeight="1">
      <c r="A66" s="6"/>
      <c r="B66" s="7" t="s">
        <v>71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8"/>
    </row>
    <row r="67" spans="1:51" ht="14.25" customHeight="1">
      <c r="A67" s="6"/>
      <c r="B67" s="7" t="s">
        <v>72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8"/>
    </row>
    <row r="68" spans="1:51" ht="14.25" customHeight="1">
      <c r="A68" s="6"/>
      <c r="B68" s="7" t="s">
        <v>73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8"/>
    </row>
    <row r="69" spans="1:51" ht="14.25" customHeight="1">
      <c r="A69" s="6"/>
      <c r="B69" s="7" t="s">
        <v>74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8"/>
    </row>
    <row r="70" spans="1:51" ht="14.25" customHeight="1">
      <c r="A70" s="6"/>
      <c r="B70" s="7" t="s">
        <v>50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8"/>
    </row>
    <row r="71" spans="1:51" ht="14.2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8"/>
    </row>
    <row r="72" spans="1:51" ht="14.25" customHeight="1">
      <c r="A72" s="6"/>
      <c r="B72" s="45">
        <v>1</v>
      </c>
      <c r="C72" s="45"/>
      <c r="D72" s="46" t="s">
        <v>75</v>
      </c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7"/>
      <c r="AW72" s="8"/>
      <c r="AY72" s="1" t="s">
        <v>93</v>
      </c>
    </row>
    <row r="73" spans="1:51" ht="14.25" customHeight="1">
      <c r="A73" s="6"/>
      <c r="B73" s="45">
        <v>2</v>
      </c>
      <c r="C73" s="45"/>
      <c r="D73" s="46" t="s">
        <v>76</v>
      </c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7"/>
      <c r="AW73" s="8"/>
      <c r="AY73" s="1" t="s">
        <v>94</v>
      </c>
    </row>
    <row r="74" spans="1:51" ht="14.25" customHeight="1">
      <c r="A74" s="6"/>
      <c r="B74" s="45">
        <v>3</v>
      </c>
      <c r="C74" s="45"/>
      <c r="D74" s="46" t="s">
        <v>77</v>
      </c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7"/>
      <c r="AW74" s="8"/>
      <c r="AY74" s="1" t="s">
        <v>95</v>
      </c>
    </row>
    <row r="75" spans="1:51" ht="14.25" customHeight="1">
      <c r="A75" s="6"/>
      <c r="B75" s="45">
        <v>4</v>
      </c>
      <c r="C75" s="45"/>
      <c r="D75" s="46" t="s">
        <v>78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7"/>
      <c r="AW75" s="8"/>
      <c r="AY75" s="1" t="s">
        <v>96</v>
      </c>
    </row>
    <row r="76" spans="1:51" ht="14.25" customHeight="1">
      <c r="A76" s="6"/>
      <c r="B76" s="45">
        <v>5</v>
      </c>
      <c r="C76" s="45"/>
      <c r="D76" s="46" t="s">
        <v>79</v>
      </c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7"/>
      <c r="AW76" s="8"/>
      <c r="AY76" s="1" t="s">
        <v>97</v>
      </c>
    </row>
    <row r="77" spans="1:51" ht="14.25" customHeight="1">
      <c r="A77" s="6"/>
      <c r="B77" s="7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7"/>
      <c r="AW77" s="8"/>
      <c r="AY77" s="1" t="s">
        <v>97</v>
      </c>
    </row>
    <row r="78" spans="1:51" ht="14.25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17"/>
      <c r="R78" s="17"/>
      <c r="S78" s="17"/>
      <c r="T78" s="17"/>
      <c r="U78" s="1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7"/>
      <c r="AW78" s="8"/>
      <c r="AY78" s="1" t="s">
        <v>97</v>
      </c>
    </row>
    <row r="79" spans="1:51" ht="14.25" customHeight="1">
      <c r="A79" s="6"/>
      <c r="B79" s="7"/>
      <c r="C79" s="7" t="s">
        <v>80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8"/>
    </row>
    <row r="80" spans="1:51" ht="14.25" customHeight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8"/>
    </row>
    <row r="81" spans="1:51" ht="14.25" customHeight="1">
      <c r="A81" s="6"/>
      <c r="B81" s="7"/>
      <c r="C81" s="7" t="s">
        <v>81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8"/>
    </row>
    <row r="82" spans="1:51" ht="14.25" customHeight="1">
      <c r="A82" s="6"/>
      <c r="B82" s="7"/>
      <c r="C82" s="50">
        <f>W103</f>
        <v>0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1">
        <f>C82/2</f>
        <v>0</v>
      </c>
      <c r="V82" s="51"/>
      <c r="W82" s="51"/>
      <c r="X82" s="51"/>
      <c r="Y82" s="51"/>
      <c r="Z82" s="51"/>
      <c r="AA82" s="51"/>
      <c r="AB82" s="52">
        <f>BA111</f>
        <v>0</v>
      </c>
      <c r="AC82" s="52"/>
      <c r="AD82" s="52"/>
      <c r="AE82" s="52"/>
      <c r="AF82" s="52"/>
      <c r="AG82" s="52"/>
      <c r="AH82" s="52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8"/>
      <c r="AY82" s="1" t="s">
        <v>90</v>
      </c>
    </row>
    <row r="83" spans="1:51" ht="21" customHeight="1">
      <c r="A83" s="6"/>
      <c r="B83" s="7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57" t="s">
        <v>80</v>
      </c>
      <c r="Y83" s="57"/>
      <c r="Z83" s="57"/>
      <c r="AA83" s="57"/>
      <c r="AB83" s="58">
        <f>SUM(AB82:AH82)</f>
        <v>0</v>
      </c>
      <c r="AC83" s="58"/>
      <c r="AD83" s="58"/>
      <c r="AE83" s="58"/>
      <c r="AF83" s="58"/>
      <c r="AG83" s="58"/>
      <c r="AH83" s="58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8"/>
      <c r="AY83" s="1" t="s">
        <v>90</v>
      </c>
    </row>
    <row r="84" spans="1:51" ht="14.25" customHeight="1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8"/>
    </row>
    <row r="85" spans="1:51" ht="14.25" customHeigh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8"/>
    </row>
    <row r="86" spans="1:51" ht="14.25" customHeight="1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8"/>
    </row>
    <row r="87" spans="1:51" ht="14.25" customHeight="1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8"/>
    </row>
    <row r="88" spans="1:51" ht="14.25" customHeight="1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1"/>
    </row>
    <row r="90" spans="1:51" ht="20.25" customHeight="1">
      <c r="A90" s="1" t="s">
        <v>51</v>
      </c>
    </row>
    <row r="91" spans="1:51" ht="20.25" customHeight="1">
      <c r="A91" s="1" t="s">
        <v>3</v>
      </c>
    </row>
    <row r="92" spans="1:51" ht="20.25" customHeight="1">
      <c r="A92" s="59" t="s">
        <v>4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60" t="s">
        <v>9</v>
      </c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2"/>
    </row>
    <row r="93" spans="1:51" ht="20.25" customHeight="1">
      <c r="A93" s="53" t="s">
        <v>21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4">
        <f>BA111</f>
        <v>0</v>
      </c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6"/>
      <c r="AY93" s="1" t="s">
        <v>90</v>
      </c>
    </row>
    <row r="94" spans="1:51" ht="20.25" customHeight="1">
      <c r="A94" s="53" t="s">
        <v>5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4">
        <v>0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6"/>
      <c r="AY94" s="1" t="s">
        <v>90</v>
      </c>
    </row>
    <row r="95" spans="1:51" ht="20.25" customHeight="1">
      <c r="A95" s="53" t="s">
        <v>6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4">
        <f>N108-N93</f>
        <v>0</v>
      </c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6"/>
      <c r="AY95" s="1" t="s">
        <v>90</v>
      </c>
    </row>
    <row r="96" spans="1:51" ht="20.25" customHeight="1">
      <c r="A96" s="53" t="s">
        <v>7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>
        <v>0</v>
      </c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6"/>
      <c r="AY96" s="1" t="s">
        <v>90</v>
      </c>
    </row>
    <row r="97" spans="1:53" ht="20.25" customHeight="1">
      <c r="A97" s="53" t="s">
        <v>8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68">
        <f>SUM(N93:AW96)</f>
        <v>0</v>
      </c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70"/>
      <c r="AY97" s="1" t="s">
        <v>90</v>
      </c>
    </row>
    <row r="98" spans="1:53" ht="20.25" customHeight="1">
      <c r="B98" s="1" t="s">
        <v>10</v>
      </c>
    </row>
    <row r="99" spans="1:53" ht="20.25" customHeight="1"/>
    <row r="100" spans="1:53" ht="20.25" customHeight="1">
      <c r="A100" s="1" t="s">
        <v>11</v>
      </c>
    </row>
    <row r="101" spans="1:53" ht="20.25" customHeight="1">
      <c r="A101" s="71" t="s">
        <v>54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60" t="s">
        <v>52</v>
      </c>
      <c r="O101" s="61"/>
      <c r="P101" s="61"/>
      <c r="Q101" s="61"/>
      <c r="R101" s="61"/>
      <c r="S101" s="61"/>
      <c r="T101" s="61"/>
      <c r="U101" s="61"/>
      <c r="V101" s="61"/>
      <c r="W101" s="60" t="s">
        <v>53</v>
      </c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2"/>
    </row>
    <row r="102" spans="1:53" ht="20.25" customHeight="1">
      <c r="A102" s="74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6"/>
      <c r="N102" s="77"/>
      <c r="O102" s="78"/>
      <c r="P102" s="78"/>
      <c r="Q102" s="78"/>
      <c r="R102" s="78"/>
      <c r="S102" s="78"/>
      <c r="T102" s="78"/>
      <c r="U102" s="78"/>
      <c r="V102" s="78"/>
      <c r="W102" s="77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9"/>
    </row>
    <row r="103" spans="1:53" ht="20.25" customHeight="1">
      <c r="A103" s="53" t="s">
        <v>64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63">
        <f>SUM(W103)</f>
        <v>0</v>
      </c>
      <c r="O103" s="64"/>
      <c r="P103" s="64"/>
      <c r="Q103" s="64"/>
      <c r="R103" s="64"/>
      <c r="S103" s="64"/>
      <c r="T103" s="64"/>
      <c r="U103" s="64"/>
      <c r="V103" s="64"/>
      <c r="W103" s="65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7"/>
      <c r="AY103" s="1" t="s">
        <v>98</v>
      </c>
    </row>
    <row r="104" spans="1:53" ht="20.25" customHeight="1">
      <c r="A104" s="53" t="s">
        <v>65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63">
        <f t="shared" ref="N104:N106" si="0">SUM(W104)</f>
        <v>0</v>
      </c>
      <c r="O104" s="64"/>
      <c r="P104" s="64"/>
      <c r="Q104" s="64"/>
      <c r="R104" s="64"/>
      <c r="S104" s="64"/>
      <c r="T104" s="64"/>
      <c r="U104" s="64"/>
      <c r="V104" s="64"/>
      <c r="W104" s="65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7"/>
      <c r="AY104" s="1" t="s">
        <v>98</v>
      </c>
    </row>
    <row r="105" spans="1:53" ht="20.25" customHeight="1">
      <c r="A105" s="53" t="s">
        <v>66</v>
      </c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63">
        <f t="shared" si="0"/>
        <v>0</v>
      </c>
      <c r="O105" s="64"/>
      <c r="P105" s="64"/>
      <c r="Q105" s="64"/>
      <c r="R105" s="64"/>
      <c r="S105" s="64"/>
      <c r="T105" s="64"/>
      <c r="U105" s="64"/>
      <c r="V105" s="64"/>
      <c r="W105" s="65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7"/>
      <c r="AY105" s="1" t="s">
        <v>98</v>
      </c>
    </row>
    <row r="106" spans="1:53" ht="20.25" customHeight="1">
      <c r="A106" s="53" t="s">
        <v>67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63">
        <f t="shared" si="0"/>
        <v>0</v>
      </c>
      <c r="O106" s="64"/>
      <c r="P106" s="64"/>
      <c r="Q106" s="64"/>
      <c r="R106" s="64"/>
      <c r="S106" s="64"/>
      <c r="T106" s="64"/>
      <c r="U106" s="64"/>
      <c r="V106" s="64"/>
      <c r="W106" s="65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7"/>
      <c r="AY106" s="1" t="s">
        <v>98</v>
      </c>
    </row>
    <row r="107" spans="1:53" ht="20.25" customHeight="1">
      <c r="A107" s="53" t="s">
        <v>68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87"/>
      <c r="O107" s="88"/>
      <c r="P107" s="88"/>
      <c r="Q107" s="88"/>
      <c r="R107" s="88"/>
      <c r="S107" s="88"/>
      <c r="T107" s="88"/>
      <c r="U107" s="88"/>
      <c r="V107" s="88"/>
      <c r="W107" s="89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1"/>
      <c r="AY107" s="1" t="s">
        <v>98</v>
      </c>
    </row>
    <row r="108" spans="1:53" ht="20.25" customHeight="1">
      <c r="A108" s="59" t="s">
        <v>8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63">
        <f>SUM(N103:V107)</f>
        <v>0</v>
      </c>
      <c r="O108" s="64"/>
      <c r="P108" s="64"/>
      <c r="Q108" s="64"/>
      <c r="R108" s="64"/>
      <c r="S108" s="64"/>
      <c r="T108" s="64"/>
      <c r="U108" s="64"/>
      <c r="V108" s="64"/>
      <c r="W108" s="81">
        <f>SUM(W103:AW107)</f>
        <v>0</v>
      </c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3"/>
      <c r="AY108" s="1" t="s">
        <v>90</v>
      </c>
    </row>
    <row r="109" spans="1:53" ht="20.2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55" t="s">
        <v>69</v>
      </c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6"/>
      <c r="AO109" s="63">
        <f>SUM(W108:AW108)</f>
        <v>0</v>
      </c>
      <c r="AP109" s="64"/>
      <c r="AQ109" s="64"/>
      <c r="AR109" s="64"/>
      <c r="AS109" s="64"/>
      <c r="AT109" s="64"/>
      <c r="AU109" s="64"/>
      <c r="AV109" s="64"/>
      <c r="AW109" s="84"/>
      <c r="AY109" s="1" t="s">
        <v>90</v>
      </c>
    </row>
    <row r="110" spans="1:53" ht="20.25" customHeight="1">
      <c r="B110" s="85" t="s">
        <v>99</v>
      </c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6"/>
      <c r="AP110" s="86"/>
      <c r="AQ110" s="86"/>
      <c r="AR110" s="86"/>
      <c r="AS110" s="86"/>
      <c r="AT110" s="86"/>
      <c r="AU110" s="86"/>
      <c r="AV110" s="86"/>
      <c r="AW110" s="86"/>
    </row>
    <row r="111" spans="1:53" ht="20.25" customHeight="1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Y111" s="80" t="str">
        <f>IF(N97=N108,"収入と支出が一致していますので、そのまま処理を進めてください","収入と支出が一致していませんので、ご確認ください")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  <c r="AZ111" s="22">
        <v>100000</v>
      </c>
      <c r="BA111" s="22">
        <f>MIN(AZ111,ROUNDDOWN(AO109/2*1,-3))</f>
        <v>0</v>
      </c>
    </row>
    <row r="112" spans="1:53" ht="20.25" customHeight="1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Y112" s="80"/>
    </row>
    <row r="113" spans="2:49" ht="20.25" customHeight="1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</row>
    <row r="114" spans="2:49" ht="20.25" customHeight="1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</row>
    <row r="115" spans="2:49" ht="20.25" customHeight="1"/>
  </sheetData>
  <mergeCells count="111">
    <mergeCell ref="AY111:AY112"/>
    <mergeCell ref="A108:M108"/>
    <mergeCell ref="N108:V108"/>
    <mergeCell ref="W108:AW108"/>
    <mergeCell ref="AC109:AN109"/>
    <mergeCell ref="AO109:AW109"/>
    <mergeCell ref="B110:AW114"/>
    <mergeCell ref="A106:M106"/>
    <mergeCell ref="N106:V106"/>
    <mergeCell ref="W106:AW106"/>
    <mergeCell ref="A107:M107"/>
    <mergeCell ref="N107:V107"/>
    <mergeCell ref="W107:AW107"/>
    <mergeCell ref="A104:M104"/>
    <mergeCell ref="N104:V104"/>
    <mergeCell ref="W104:AW104"/>
    <mergeCell ref="A105:M105"/>
    <mergeCell ref="N105:V105"/>
    <mergeCell ref="W105:AW105"/>
    <mergeCell ref="A97:M97"/>
    <mergeCell ref="N97:AW97"/>
    <mergeCell ref="A101:M102"/>
    <mergeCell ref="N101:V102"/>
    <mergeCell ref="W101:AW102"/>
    <mergeCell ref="A103:M103"/>
    <mergeCell ref="N103:V103"/>
    <mergeCell ref="W103:AW103"/>
    <mergeCell ref="A94:M94"/>
    <mergeCell ref="N94:AW94"/>
    <mergeCell ref="A95:M95"/>
    <mergeCell ref="N95:AW95"/>
    <mergeCell ref="A96:M96"/>
    <mergeCell ref="N96:AW96"/>
    <mergeCell ref="X83:AA83"/>
    <mergeCell ref="AB83:AH83"/>
    <mergeCell ref="A92:M92"/>
    <mergeCell ref="N92:AW92"/>
    <mergeCell ref="A93:M93"/>
    <mergeCell ref="N93:AW93"/>
    <mergeCell ref="B76:C76"/>
    <mergeCell ref="D76:U76"/>
    <mergeCell ref="V76:AU76"/>
    <mergeCell ref="V77:AU77"/>
    <mergeCell ref="V78:AU78"/>
    <mergeCell ref="C82:T82"/>
    <mergeCell ref="U82:AA82"/>
    <mergeCell ref="AB82:AH82"/>
    <mergeCell ref="B74:C74"/>
    <mergeCell ref="D74:U74"/>
    <mergeCell ref="V74:AU74"/>
    <mergeCell ref="B75:C75"/>
    <mergeCell ref="D75:U75"/>
    <mergeCell ref="V75:AU75"/>
    <mergeCell ref="B72:C72"/>
    <mergeCell ref="D72:U72"/>
    <mergeCell ref="V72:AU72"/>
    <mergeCell ref="B73:C73"/>
    <mergeCell ref="D73:U73"/>
    <mergeCell ref="V73:AU73"/>
    <mergeCell ref="A53:L54"/>
    <mergeCell ref="M53:AD53"/>
    <mergeCell ref="AE53:AW53"/>
    <mergeCell ref="M54:AD54"/>
    <mergeCell ref="AE54:AW54"/>
    <mergeCell ref="A55:L55"/>
    <mergeCell ref="M55:AW55"/>
    <mergeCell ref="A49:L49"/>
    <mergeCell ref="M49:AW49"/>
    <mergeCell ref="A50:L50"/>
    <mergeCell ref="M50:AW50"/>
    <mergeCell ref="A51:L52"/>
    <mergeCell ref="M51:AD51"/>
    <mergeCell ref="AE51:AW51"/>
    <mergeCell ref="M52:AD52"/>
    <mergeCell ref="AE52:AW52"/>
    <mergeCell ref="K43:AW43"/>
    <mergeCell ref="A46:L46"/>
    <mergeCell ref="M46:AW46"/>
    <mergeCell ref="A47:L47"/>
    <mergeCell ref="M47:AW47"/>
    <mergeCell ref="A48:L48"/>
    <mergeCell ref="M48:AW48"/>
    <mergeCell ref="A39:F43"/>
    <mergeCell ref="G39:J39"/>
    <mergeCell ref="K39:AW39"/>
    <mergeCell ref="G40:J40"/>
    <mergeCell ref="K40:AW40"/>
    <mergeCell ref="G41:J41"/>
    <mergeCell ref="K41:AW41"/>
    <mergeCell ref="G42:J42"/>
    <mergeCell ref="K42:AW42"/>
    <mergeCell ref="G43:J43"/>
    <mergeCell ref="C21:AW21"/>
    <mergeCell ref="C22:AW22"/>
    <mergeCell ref="C25:AW25"/>
    <mergeCell ref="A37:AW37"/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  <mergeCell ref="B19:AW19"/>
    <mergeCell ref="C20:AW20"/>
  </mergeCells>
  <phoneticPr fontId="1"/>
  <conditionalFormatting sqref="AY111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2" manualBreakCount="2">
    <brk id="62" max="48" man="1"/>
    <brk id="89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Sheet1!$B$5:$B$7</xm:f>
          </x14:formula1>
          <xm:sqref>V76:AU78</xm:sqref>
        </x14:dataValidation>
        <x14:dataValidation type="list" allowBlank="1" showInputMessage="1" showErrorMessage="1">
          <x14:formula1>
            <xm:f>Sheet1!$B$2</xm:f>
          </x14:formula1>
          <xm:sqref>G39:J43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15"/>
  <sheetViews>
    <sheetView tabSelected="1" view="pageLayout" zoomScaleNormal="85" zoomScaleSheetLayoutView="115" workbookViewId="0">
      <selection activeCell="AB3" sqref="AB3"/>
    </sheetView>
  </sheetViews>
  <sheetFormatPr defaultColWidth="1.625" defaultRowHeight="17.25" customHeight="1"/>
  <cols>
    <col min="1" max="50" width="1.625" style="1"/>
    <col min="51" max="51" width="28.125" style="1" customWidth="1"/>
    <col min="52" max="53" width="6.75" style="1" bestFit="1" customWidth="1"/>
    <col min="54" max="61" width="1.625" style="1"/>
    <col min="62" max="62" width="6.2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19"/>
    </row>
    <row r="2" spans="1:51" ht="17.25" customHeight="1">
      <c r="AY2" s="1" t="s">
        <v>85</v>
      </c>
    </row>
    <row r="3" spans="1:51" ht="17.25" customHeight="1">
      <c r="AH3" s="92">
        <v>46028</v>
      </c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Y3" s="1" t="s">
        <v>86</v>
      </c>
    </row>
    <row r="5" spans="1:51" ht="17.25" customHeight="1">
      <c r="A5" s="24" t="s">
        <v>13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7" spans="1:51" ht="32.25" customHeight="1">
      <c r="T7" s="25" t="s">
        <v>14</v>
      </c>
      <c r="U7" s="25"/>
      <c r="V7" s="25"/>
      <c r="W7" s="25"/>
      <c r="X7" s="25"/>
      <c r="Y7" s="26" t="s">
        <v>15</v>
      </c>
      <c r="Z7" s="26"/>
      <c r="AA7" s="26"/>
      <c r="AB7" s="26"/>
      <c r="AC7" s="26"/>
      <c r="AD7" s="93" t="s">
        <v>59</v>
      </c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Y7" s="1" t="s">
        <v>87</v>
      </c>
    </row>
    <row r="8" spans="1:51" ht="32.25" customHeight="1">
      <c r="Y8" s="26" t="s">
        <v>22</v>
      </c>
      <c r="Z8" s="26"/>
      <c r="AA8" s="26"/>
      <c r="AB8" s="26"/>
      <c r="AC8" s="26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</row>
    <row r="9" spans="1:51" ht="32.25" customHeight="1">
      <c r="Y9" s="26" t="s">
        <v>23</v>
      </c>
      <c r="Z9" s="26"/>
      <c r="AA9" s="26"/>
      <c r="AB9" s="26"/>
      <c r="AC9" s="26"/>
      <c r="AD9" s="93" t="s">
        <v>60</v>
      </c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Y9" s="1" t="s">
        <v>88</v>
      </c>
    </row>
    <row r="10" spans="1:51" ht="32.25" customHeight="1">
      <c r="Y10" s="26" t="s">
        <v>16</v>
      </c>
      <c r="Z10" s="26"/>
      <c r="AA10" s="26"/>
      <c r="AB10" s="26"/>
      <c r="AC10" s="26"/>
      <c r="AD10" s="94" t="s">
        <v>61</v>
      </c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Y10" s="1" t="s">
        <v>89</v>
      </c>
    </row>
    <row r="11" spans="1:51" ht="17.25" customHeight="1"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3" spans="1:51" ht="17.25" customHeight="1">
      <c r="A13" s="32" t="s">
        <v>24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</row>
    <row r="14" spans="1:51" ht="17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</row>
    <row r="16" spans="1:51" s="16" customFormat="1" ht="51.75" customHeight="1">
      <c r="A16" s="95" t="s">
        <v>106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</row>
    <row r="17" spans="1:49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7.25" customHeight="1">
      <c r="B19" s="29" t="s">
        <v>17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</row>
    <row r="20" spans="1:49" ht="17.25" customHeight="1">
      <c r="C20" s="29" t="s">
        <v>18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</row>
    <row r="21" spans="1:49" ht="34.5" customHeight="1">
      <c r="C21" s="30" t="s">
        <v>25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</row>
    <row r="22" spans="1:49" ht="17.25" customHeight="1">
      <c r="C22" s="29" t="s">
        <v>26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30" t="s">
        <v>57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</row>
    <row r="26" spans="1:49" ht="17.25" customHeight="1">
      <c r="C26" s="13" t="s">
        <v>58</v>
      </c>
    </row>
    <row r="36" spans="1:51" ht="17.25" customHeight="1">
      <c r="A36" s="1" t="s">
        <v>19</v>
      </c>
    </row>
    <row r="37" spans="1:51" ht="17.25" customHeight="1">
      <c r="A37" s="25" t="s">
        <v>20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</row>
    <row r="38" spans="1:51" ht="17.25" customHeight="1">
      <c r="A38" s="1" t="s">
        <v>29</v>
      </c>
    </row>
    <row r="39" spans="1:51" ht="32.25" customHeight="1">
      <c r="A39" s="38" t="s">
        <v>30</v>
      </c>
      <c r="B39" s="39"/>
      <c r="C39" s="39"/>
      <c r="D39" s="39"/>
      <c r="E39" s="39"/>
      <c r="F39" s="39"/>
      <c r="G39" s="40"/>
      <c r="H39" s="40"/>
      <c r="I39" s="40"/>
      <c r="J39" s="40"/>
      <c r="K39" s="41" t="s">
        <v>31</v>
      </c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</row>
    <row r="40" spans="1:51" ht="32.25" customHeight="1">
      <c r="A40" s="39"/>
      <c r="B40" s="39"/>
      <c r="C40" s="39"/>
      <c r="D40" s="39"/>
      <c r="E40" s="39"/>
      <c r="F40" s="39"/>
      <c r="G40" s="40" t="s">
        <v>56</v>
      </c>
      <c r="H40" s="40"/>
      <c r="I40" s="40"/>
      <c r="J40" s="40"/>
      <c r="K40" s="41" t="s">
        <v>32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</row>
    <row r="41" spans="1:51" ht="32.25" customHeight="1">
      <c r="A41" s="39"/>
      <c r="B41" s="39"/>
      <c r="C41" s="39"/>
      <c r="D41" s="39"/>
      <c r="E41" s="39"/>
      <c r="F41" s="39"/>
      <c r="G41" s="40"/>
      <c r="H41" s="40"/>
      <c r="I41" s="40"/>
      <c r="J41" s="40"/>
      <c r="K41" s="41" t="s">
        <v>33</v>
      </c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</row>
    <row r="42" spans="1:51" ht="32.25" customHeight="1">
      <c r="A42" s="39"/>
      <c r="B42" s="39"/>
      <c r="C42" s="39"/>
      <c r="D42" s="39"/>
      <c r="E42" s="39"/>
      <c r="F42" s="39"/>
      <c r="G42" s="40"/>
      <c r="H42" s="40"/>
      <c r="I42" s="40"/>
      <c r="J42" s="40"/>
      <c r="K42" s="34" t="s">
        <v>35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</row>
    <row r="43" spans="1:51" ht="32.25" customHeight="1">
      <c r="A43" s="39"/>
      <c r="B43" s="39"/>
      <c r="C43" s="39"/>
      <c r="D43" s="39"/>
      <c r="E43" s="39"/>
      <c r="F43" s="39"/>
      <c r="G43" s="40"/>
      <c r="H43" s="40"/>
      <c r="I43" s="40"/>
      <c r="J43" s="40"/>
      <c r="K43" s="34" t="s">
        <v>34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</row>
    <row r="45" spans="1:51" ht="17.25" customHeight="1">
      <c r="A45" s="1" t="s">
        <v>36</v>
      </c>
    </row>
    <row r="46" spans="1:51" ht="41.25" customHeight="1">
      <c r="A46" s="36" t="s">
        <v>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 t="str">
        <f>AD8&amp;"　"&amp;AD9</f>
        <v>　▲▲▲▲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Y46" s="1" t="s">
        <v>90</v>
      </c>
    </row>
    <row r="47" spans="1:51" ht="41.25" customHeight="1">
      <c r="A47" s="36" t="s">
        <v>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7" t="str">
        <f>AD7</f>
        <v>鹿角市◎◎字〇〇番地１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Y47" s="20" t="s">
        <v>91</v>
      </c>
    </row>
    <row r="48" spans="1:51" ht="41.25" customHeight="1">
      <c r="A48" s="36" t="s">
        <v>37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7" t="str">
        <f>M46</f>
        <v>　▲▲▲▲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Y48" s="1" t="s">
        <v>90</v>
      </c>
    </row>
    <row r="49" spans="1:51" ht="41.25" customHeight="1">
      <c r="A49" s="36" t="s">
        <v>38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40" t="s">
        <v>70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</row>
    <row r="50" spans="1:51" ht="41.25" customHeight="1">
      <c r="A50" s="36" t="s">
        <v>39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96">
        <v>1</v>
      </c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Y50" s="1" t="s">
        <v>92</v>
      </c>
    </row>
    <row r="51" spans="1:51" ht="19.5" customHeight="1">
      <c r="A51" s="36" t="s">
        <v>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9" t="s">
        <v>41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 t="s">
        <v>40</v>
      </c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</row>
    <row r="52" spans="1:51" ht="41.2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44">
        <f>N108</f>
        <v>250000</v>
      </c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>
        <f>AB83</f>
        <v>100000</v>
      </c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Y52" s="1" t="s">
        <v>90</v>
      </c>
    </row>
    <row r="53" spans="1:51" ht="19.5" customHeight="1">
      <c r="A53" s="36" t="s">
        <v>43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9" t="s">
        <v>44</v>
      </c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 t="s">
        <v>45</v>
      </c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1:51" ht="41.2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98">
        <v>45839</v>
      </c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>
        <v>46017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Y54" s="1" t="s">
        <v>100</v>
      </c>
    </row>
    <row r="55" spans="1:51" ht="41.25" customHeight="1">
      <c r="A55" s="36" t="s">
        <v>42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99" t="s">
        <v>62</v>
      </c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Y55" s="1" t="s">
        <v>101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3"/>
      <c r="B64" s="4" t="s">
        <v>48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</row>
    <row r="65" spans="1:51" ht="14.25" customHeight="1">
      <c r="A65" s="6"/>
      <c r="B65" s="7" t="s">
        <v>49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8"/>
    </row>
    <row r="66" spans="1:51" ht="14.25" customHeight="1">
      <c r="A66" s="6"/>
      <c r="B66" s="7" t="s">
        <v>71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8"/>
    </row>
    <row r="67" spans="1:51" ht="14.25" customHeight="1">
      <c r="A67" s="6"/>
      <c r="B67" s="7" t="s">
        <v>72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8"/>
    </row>
    <row r="68" spans="1:51" ht="14.25" customHeight="1">
      <c r="A68" s="6"/>
      <c r="B68" s="7" t="s">
        <v>73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8"/>
    </row>
    <row r="69" spans="1:51" ht="14.25" customHeight="1">
      <c r="A69" s="6"/>
      <c r="B69" s="7" t="s">
        <v>74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8"/>
    </row>
    <row r="70" spans="1:51" ht="14.25" customHeight="1">
      <c r="A70" s="6"/>
      <c r="B70" s="7" t="s">
        <v>50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8"/>
    </row>
    <row r="71" spans="1:51" ht="14.2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8"/>
    </row>
    <row r="72" spans="1:51" ht="14.25" customHeight="1">
      <c r="A72" s="6"/>
      <c r="B72" s="45">
        <v>1</v>
      </c>
      <c r="C72" s="45"/>
      <c r="D72" s="46" t="s">
        <v>75</v>
      </c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97" t="s">
        <v>82</v>
      </c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7"/>
      <c r="AW72" s="8"/>
      <c r="AY72" s="1" t="s">
        <v>93</v>
      </c>
    </row>
    <row r="73" spans="1:51" ht="14.25" customHeight="1">
      <c r="A73" s="6"/>
      <c r="B73" s="45">
        <v>2</v>
      </c>
      <c r="C73" s="45"/>
      <c r="D73" s="46" t="s">
        <v>76</v>
      </c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97" t="s">
        <v>83</v>
      </c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7"/>
      <c r="AW73" s="8"/>
      <c r="AY73" s="1" t="s">
        <v>94</v>
      </c>
    </row>
    <row r="74" spans="1:51" ht="14.25" customHeight="1">
      <c r="A74" s="6"/>
      <c r="B74" s="45">
        <v>3</v>
      </c>
      <c r="C74" s="45"/>
      <c r="D74" s="46" t="s">
        <v>77</v>
      </c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97" t="s">
        <v>63</v>
      </c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7"/>
      <c r="AW74" s="8"/>
      <c r="AY74" s="1" t="s">
        <v>95</v>
      </c>
    </row>
    <row r="75" spans="1:51" ht="14.25" customHeight="1">
      <c r="A75" s="6"/>
      <c r="B75" s="45">
        <v>4</v>
      </c>
      <c r="C75" s="45"/>
      <c r="D75" s="46" t="s">
        <v>78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97" t="s">
        <v>84</v>
      </c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7"/>
      <c r="AW75" s="8"/>
      <c r="AY75" s="1" t="s">
        <v>96</v>
      </c>
    </row>
    <row r="76" spans="1:51" ht="14.25" customHeight="1">
      <c r="A76" s="6"/>
      <c r="B76" s="45">
        <v>5</v>
      </c>
      <c r="C76" s="45"/>
      <c r="D76" s="46" t="s">
        <v>79</v>
      </c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97" t="s">
        <v>102</v>
      </c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7"/>
      <c r="AW76" s="8"/>
      <c r="AY76" s="1" t="s">
        <v>97</v>
      </c>
    </row>
    <row r="77" spans="1:51" ht="14.25" customHeight="1">
      <c r="A77" s="6"/>
      <c r="B77" s="7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97" t="s">
        <v>103</v>
      </c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7"/>
      <c r="AW77" s="8"/>
      <c r="AY77" s="1" t="s">
        <v>97</v>
      </c>
    </row>
    <row r="78" spans="1:51" ht="14.25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17"/>
      <c r="R78" s="17"/>
      <c r="S78" s="17"/>
      <c r="T78" s="17"/>
      <c r="U78" s="17"/>
      <c r="V78" s="97" t="s">
        <v>104</v>
      </c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7"/>
      <c r="AW78" s="8"/>
      <c r="AY78" s="1" t="s">
        <v>97</v>
      </c>
    </row>
    <row r="79" spans="1:51" ht="14.25" customHeight="1">
      <c r="A79" s="6"/>
      <c r="B79" s="7"/>
      <c r="C79" s="7" t="s">
        <v>80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8"/>
    </row>
    <row r="80" spans="1:51" ht="14.25" customHeight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8"/>
    </row>
    <row r="81" spans="1:51" ht="14.25" customHeight="1">
      <c r="A81" s="6"/>
      <c r="B81" s="7"/>
      <c r="C81" s="7" t="s">
        <v>81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8"/>
    </row>
    <row r="82" spans="1:51" ht="14.25" customHeight="1">
      <c r="A82" s="6"/>
      <c r="B82" s="7"/>
      <c r="C82" s="50">
        <f>W103</f>
        <v>50000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1">
        <f>C82/2</f>
        <v>25000</v>
      </c>
      <c r="V82" s="51"/>
      <c r="W82" s="51"/>
      <c r="X82" s="51"/>
      <c r="Y82" s="51"/>
      <c r="Z82" s="51"/>
      <c r="AA82" s="51"/>
      <c r="AB82" s="52">
        <f>BA113</f>
        <v>100000</v>
      </c>
      <c r="AC82" s="52"/>
      <c r="AD82" s="52"/>
      <c r="AE82" s="52"/>
      <c r="AF82" s="52"/>
      <c r="AG82" s="52"/>
      <c r="AH82" s="52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8"/>
      <c r="AY82" s="1" t="s">
        <v>90</v>
      </c>
    </row>
    <row r="83" spans="1:51" ht="21" customHeight="1">
      <c r="A83" s="6"/>
      <c r="B83" s="7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57" t="s">
        <v>80</v>
      </c>
      <c r="Y83" s="57"/>
      <c r="Z83" s="57"/>
      <c r="AA83" s="57"/>
      <c r="AB83" s="58">
        <f>SUM(AB82:AH82)</f>
        <v>100000</v>
      </c>
      <c r="AC83" s="58"/>
      <c r="AD83" s="58"/>
      <c r="AE83" s="58"/>
      <c r="AF83" s="58"/>
      <c r="AG83" s="58"/>
      <c r="AH83" s="58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8"/>
      <c r="AY83" s="1" t="s">
        <v>90</v>
      </c>
    </row>
    <row r="84" spans="1:51" ht="14.25" customHeight="1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8"/>
    </row>
    <row r="85" spans="1:51" ht="14.25" customHeigh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8"/>
    </row>
    <row r="86" spans="1:51" ht="14.25" customHeight="1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8"/>
    </row>
    <row r="87" spans="1:51" ht="14.25" customHeight="1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8"/>
    </row>
    <row r="88" spans="1:51" ht="14.25" customHeight="1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1"/>
    </row>
    <row r="90" spans="1:51" ht="20.25" customHeight="1">
      <c r="A90" s="1" t="s">
        <v>51</v>
      </c>
    </row>
    <row r="91" spans="1:51" ht="20.25" customHeight="1">
      <c r="A91" s="1" t="s">
        <v>3</v>
      </c>
    </row>
    <row r="92" spans="1:51" ht="20.25" customHeight="1">
      <c r="A92" s="59" t="s">
        <v>4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60" t="s">
        <v>9</v>
      </c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2"/>
    </row>
    <row r="93" spans="1:51" ht="20.25" customHeight="1">
      <c r="A93" s="53" t="s">
        <v>21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4">
        <f>BA113</f>
        <v>100000</v>
      </c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6"/>
      <c r="AY93" s="1" t="s">
        <v>90</v>
      </c>
    </row>
    <row r="94" spans="1:51" ht="20.25" customHeight="1">
      <c r="A94" s="53" t="s">
        <v>5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4">
        <v>0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6"/>
      <c r="AY94" s="1" t="s">
        <v>90</v>
      </c>
    </row>
    <row r="95" spans="1:51" ht="20.25" customHeight="1">
      <c r="A95" s="53" t="s">
        <v>6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4">
        <f>N108-N93</f>
        <v>150000</v>
      </c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6"/>
      <c r="AY95" s="1" t="s">
        <v>90</v>
      </c>
    </row>
    <row r="96" spans="1:51" ht="20.25" customHeight="1">
      <c r="A96" s="53" t="s">
        <v>7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>
        <v>0</v>
      </c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6"/>
      <c r="AY96" s="1" t="s">
        <v>90</v>
      </c>
    </row>
    <row r="97" spans="1:51" ht="20.25" customHeight="1">
      <c r="A97" s="53" t="s">
        <v>8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68">
        <f>SUM(N93:AW96)</f>
        <v>250000</v>
      </c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70"/>
      <c r="AY97" s="1" t="s">
        <v>90</v>
      </c>
    </row>
    <row r="98" spans="1:51" ht="20.25" customHeight="1">
      <c r="B98" s="1" t="s">
        <v>10</v>
      </c>
    </row>
    <row r="99" spans="1:51" ht="20.25" customHeight="1"/>
    <row r="100" spans="1:51" ht="20.25" customHeight="1">
      <c r="A100" s="1" t="s">
        <v>11</v>
      </c>
    </row>
    <row r="101" spans="1:51" ht="20.25" customHeight="1">
      <c r="A101" s="71" t="s">
        <v>54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60" t="s">
        <v>52</v>
      </c>
      <c r="O101" s="61"/>
      <c r="P101" s="61"/>
      <c r="Q101" s="61"/>
      <c r="R101" s="61"/>
      <c r="S101" s="61"/>
      <c r="T101" s="61"/>
      <c r="U101" s="61"/>
      <c r="V101" s="61"/>
      <c r="W101" s="60" t="s">
        <v>53</v>
      </c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2"/>
    </row>
    <row r="102" spans="1:51" ht="20.25" customHeight="1">
      <c r="A102" s="74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6"/>
      <c r="N102" s="77"/>
      <c r="O102" s="78"/>
      <c r="P102" s="78"/>
      <c r="Q102" s="78"/>
      <c r="R102" s="78"/>
      <c r="S102" s="78"/>
      <c r="T102" s="78"/>
      <c r="U102" s="78"/>
      <c r="V102" s="78"/>
      <c r="W102" s="77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9"/>
    </row>
    <row r="103" spans="1:51" ht="20.25" customHeight="1">
      <c r="A103" s="53" t="s">
        <v>64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63">
        <f>SUM(W103)</f>
        <v>50000</v>
      </c>
      <c r="O103" s="64"/>
      <c r="P103" s="64"/>
      <c r="Q103" s="64"/>
      <c r="R103" s="64"/>
      <c r="S103" s="64"/>
      <c r="T103" s="64"/>
      <c r="U103" s="64"/>
      <c r="V103" s="64"/>
      <c r="W103" s="100">
        <v>50000</v>
      </c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2"/>
      <c r="AY103" s="1" t="s">
        <v>98</v>
      </c>
    </row>
    <row r="104" spans="1:51" ht="20.25" customHeight="1">
      <c r="A104" s="53" t="s">
        <v>65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63">
        <f t="shared" ref="N104:N106" si="0">SUM(W104)</f>
        <v>190000</v>
      </c>
      <c r="O104" s="64"/>
      <c r="P104" s="64"/>
      <c r="Q104" s="64"/>
      <c r="R104" s="64"/>
      <c r="S104" s="64"/>
      <c r="T104" s="64"/>
      <c r="U104" s="64"/>
      <c r="V104" s="64"/>
      <c r="W104" s="100">
        <v>190000</v>
      </c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2"/>
      <c r="AY104" s="1" t="s">
        <v>98</v>
      </c>
    </row>
    <row r="105" spans="1:51" ht="20.25" customHeight="1">
      <c r="A105" s="53" t="s">
        <v>66</v>
      </c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63">
        <f t="shared" si="0"/>
        <v>0</v>
      </c>
      <c r="O105" s="64"/>
      <c r="P105" s="64"/>
      <c r="Q105" s="64"/>
      <c r="R105" s="64"/>
      <c r="S105" s="64"/>
      <c r="T105" s="64"/>
      <c r="U105" s="64"/>
      <c r="V105" s="64"/>
      <c r="W105" s="100">
        <v>0</v>
      </c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2"/>
      <c r="AY105" s="1" t="s">
        <v>98</v>
      </c>
    </row>
    <row r="106" spans="1:51" ht="20.25" customHeight="1">
      <c r="A106" s="53" t="s">
        <v>67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63">
        <f t="shared" si="0"/>
        <v>0</v>
      </c>
      <c r="O106" s="64"/>
      <c r="P106" s="64"/>
      <c r="Q106" s="64"/>
      <c r="R106" s="64"/>
      <c r="S106" s="64"/>
      <c r="T106" s="64"/>
      <c r="U106" s="64"/>
      <c r="V106" s="64"/>
      <c r="W106" s="100">
        <v>0</v>
      </c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2"/>
      <c r="AY106" s="1" t="s">
        <v>98</v>
      </c>
    </row>
    <row r="107" spans="1:51" ht="20.25" customHeight="1">
      <c r="A107" s="53" t="s">
        <v>68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103">
        <v>10000</v>
      </c>
      <c r="O107" s="104"/>
      <c r="P107" s="104"/>
      <c r="Q107" s="104"/>
      <c r="R107" s="104"/>
      <c r="S107" s="104"/>
      <c r="T107" s="104"/>
      <c r="U107" s="104"/>
      <c r="V107" s="104"/>
      <c r="W107" s="89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1"/>
      <c r="AY107" s="1" t="s">
        <v>98</v>
      </c>
    </row>
    <row r="108" spans="1:51" ht="20.25" customHeight="1">
      <c r="A108" s="59" t="s">
        <v>8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63">
        <f>SUM(N103:V107)</f>
        <v>250000</v>
      </c>
      <c r="O108" s="64"/>
      <c r="P108" s="64"/>
      <c r="Q108" s="64"/>
      <c r="R108" s="64"/>
      <c r="S108" s="64"/>
      <c r="T108" s="64"/>
      <c r="U108" s="64"/>
      <c r="V108" s="64"/>
      <c r="W108" s="81">
        <f>SUM(W103:AW107)</f>
        <v>240000</v>
      </c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3"/>
      <c r="AY108" s="1" t="s">
        <v>90</v>
      </c>
    </row>
    <row r="109" spans="1:51" ht="20.2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55" t="s">
        <v>69</v>
      </c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6"/>
      <c r="AO109" s="63">
        <f>SUM(W108:AW108)</f>
        <v>240000</v>
      </c>
      <c r="AP109" s="64"/>
      <c r="AQ109" s="64"/>
      <c r="AR109" s="64"/>
      <c r="AS109" s="64"/>
      <c r="AT109" s="64"/>
      <c r="AU109" s="64"/>
      <c r="AV109" s="64"/>
      <c r="AW109" s="84"/>
      <c r="AY109" s="1" t="s">
        <v>90</v>
      </c>
    </row>
    <row r="110" spans="1:51" ht="20.25" customHeight="1">
      <c r="B110" s="85" t="s">
        <v>99</v>
      </c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6"/>
      <c r="AP110" s="86"/>
      <c r="AQ110" s="86"/>
      <c r="AR110" s="86"/>
      <c r="AS110" s="86"/>
      <c r="AT110" s="86"/>
      <c r="AU110" s="86"/>
      <c r="AV110" s="86"/>
      <c r="AW110" s="86"/>
    </row>
    <row r="111" spans="1:51" ht="20.25" customHeight="1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Y111" s="80" t="str">
        <f>IF(N97=N108,"収入と支出が一致していますので、そのまま処理を進めてください","収入と支出が一致していませんので、ご確認ください")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12" spans="1:51" ht="20.25" customHeight="1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Y112" s="80"/>
    </row>
    <row r="113" spans="2:53" ht="20.25" customHeight="1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Z113" s="12">
        <v>100000</v>
      </c>
      <c r="BA113" s="12">
        <f>MIN(AZ113,ROUNDDOWN(AO109/2*1,-3))</f>
        <v>100000</v>
      </c>
    </row>
    <row r="114" spans="2:53" ht="20.25" customHeight="1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</row>
    <row r="115" spans="2:53" ht="20.25" customHeight="1"/>
  </sheetData>
  <mergeCells count="111">
    <mergeCell ref="AY111:AY112"/>
    <mergeCell ref="V77:AU77"/>
    <mergeCell ref="V78:AU78"/>
    <mergeCell ref="A108:M108"/>
    <mergeCell ref="N108:V108"/>
    <mergeCell ref="W108:AW108"/>
    <mergeCell ref="AC109:AN109"/>
    <mergeCell ref="AO109:AW109"/>
    <mergeCell ref="B110:AW114"/>
    <mergeCell ref="A106:M106"/>
    <mergeCell ref="N106:V106"/>
    <mergeCell ref="W106:AW106"/>
    <mergeCell ref="A107:M107"/>
    <mergeCell ref="N107:V107"/>
    <mergeCell ref="W107:AW107"/>
    <mergeCell ref="A104:M104"/>
    <mergeCell ref="N104:V104"/>
    <mergeCell ref="W104:AW104"/>
    <mergeCell ref="A105:M105"/>
    <mergeCell ref="N105:V105"/>
    <mergeCell ref="W105:AW105"/>
    <mergeCell ref="A97:M97"/>
    <mergeCell ref="N97:AW97"/>
    <mergeCell ref="A101:M102"/>
    <mergeCell ref="N101:V102"/>
    <mergeCell ref="W101:AW102"/>
    <mergeCell ref="A103:M103"/>
    <mergeCell ref="N103:V103"/>
    <mergeCell ref="W103:AW103"/>
    <mergeCell ref="A94:M94"/>
    <mergeCell ref="N94:AW94"/>
    <mergeCell ref="A95:M95"/>
    <mergeCell ref="N95:AW95"/>
    <mergeCell ref="A96:M96"/>
    <mergeCell ref="N96:AW96"/>
    <mergeCell ref="X83:AA83"/>
    <mergeCell ref="AB83:AH83"/>
    <mergeCell ref="A92:M92"/>
    <mergeCell ref="N92:AW92"/>
    <mergeCell ref="A93:M93"/>
    <mergeCell ref="N93:AW93"/>
    <mergeCell ref="C82:T82"/>
    <mergeCell ref="U82:AA82"/>
    <mergeCell ref="AB82:AH82"/>
    <mergeCell ref="B76:C76"/>
    <mergeCell ref="D76:U76"/>
    <mergeCell ref="V76:AU76"/>
    <mergeCell ref="B74:C74"/>
    <mergeCell ref="D74:U74"/>
    <mergeCell ref="V74:AU74"/>
    <mergeCell ref="B75:C75"/>
    <mergeCell ref="D75:U75"/>
    <mergeCell ref="V75:AU75"/>
    <mergeCell ref="B72:C72"/>
    <mergeCell ref="D72:U72"/>
    <mergeCell ref="V72:AU72"/>
    <mergeCell ref="B73:C73"/>
    <mergeCell ref="D73:U73"/>
    <mergeCell ref="V73:AU73"/>
    <mergeCell ref="A53:L54"/>
    <mergeCell ref="M53:AD53"/>
    <mergeCell ref="AE53:AW53"/>
    <mergeCell ref="M54:AD54"/>
    <mergeCell ref="AE54:AW54"/>
    <mergeCell ref="A55:L55"/>
    <mergeCell ref="M55:AW55"/>
    <mergeCell ref="A49:L49"/>
    <mergeCell ref="M49:AW49"/>
    <mergeCell ref="A50:L50"/>
    <mergeCell ref="M50:AW50"/>
    <mergeCell ref="A51:L52"/>
    <mergeCell ref="M51:AD51"/>
    <mergeCell ref="AE51:AW51"/>
    <mergeCell ref="M52:AD52"/>
    <mergeCell ref="AE52:AW52"/>
    <mergeCell ref="K43:AW43"/>
    <mergeCell ref="A46:L46"/>
    <mergeCell ref="M46:AW46"/>
    <mergeCell ref="A47:L47"/>
    <mergeCell ref="M47:AW47"/>
    <mergeCell ref="A48:L48"/>
    <mergeCell ref="M48:AW48"/>
    <mergeCell ref="A39:F43"/>
    <mergeCell ref="G39:J39"/>
    <mergeCell ref="K39:AW39"/>
    <mergeCell ref="G40:J40"/>
    <mergeCell ref="K40:AW40"/>
    <mergeCell ref="G41:J41"/>
    <mergeCell ref="K41:AW41"/>
    <mergeCell ref="G42:J42"/>
    <mergeCell ref="K42:AW42"/>
    <mergeCell ref="G43:J43"/>
    <mergeCell ref="C21:AW21"/>
    <mergeCell ref="C22:AW22"/>
    <mergeCell ref="C25:AW25"/>
    <mergeCell ref="A37:AW37"/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  <mergeCell ref="B19:AW19"/>
    <mergeCell ref="C20:AW20"/>
  </mergeCells>
  <phoneticPr fontId="1"/>
  <conditionalFormatting sqref="AY111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&amp;C&amp;G</oddHeader>
  </headerFooter>
  <rowBreaks count="2" manualBreakCount="2">
    <brk id="62" max="48" man="1"/>
    <brk id="89" max="48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Sheet1!$B$2</xm:f>
          </x14:formula1>
          <xm:sqref>G39:J43</xm:sqref>
        </x14:dataValidation>
        <x14:dataValidation type="list" allowBlank="1" showInputMessage="1" showErrorMessage="1">
          <x14:formula1>
            <xm:f>Sheet1!$B$5:$B$7</xm:f>
          </x14:formula1>
          <xm:sqref>V76:AU78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5" sqref="B5:B7"/>
    </sheetView>
  </sheetViews>
  <sheetFormatPr defaultRowHeight="18.75"/>
  <sheetData>
    <row r="2" spans="2:2">
      <c r="B2" t="s">
        <v>55</v>
      </c>
    </row>
    <row r="5" spans="2:2">
      <c r="B5" t="s">
        <v>102</v>
      </c>
    </row>
    <row r="6" spans="2:2">
      <c r="B6" t="s">
        <v>103</v>
      </c>
    </row>
    <row r="7" spans="2:2">
      <c r="B7" t="s">
        <v>104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2025-04-15T00:44:58Z</cp:lastPrinted>
  <dcterms:created xsi:type="dcterms:W3CDTF">2024-05-20T01:49:06Z</dcterms:created>
  <dcterms:modified xsi:type="dcterms:W3CDTF">2025-04-21T04:24:52Z</dcterms:modified>
</cp:coreProperties>
</file>