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3｜高効率機器：エアコン（個人向け）\01　様式整理\"/>
    </mc:Choice>
  </mc:AlternateContent>
  <bookViews>
    <workbookView xWindow="0" yWindow="0" windowWidth="19200" windowHeight="11370"/>
  </bookViews>
  <sheets>
    <sheet name="提出用" sheetId="1" r:id="rId1"/>
    <sheet name="記載例" sheetId="5" r:id="rId2"/>
    <sheet name="Sheet1" sheetId="2" state="hidden" r:id="rId3"/>
  </sheets>
  <definedNames>
    <definedName name="_xlnm.Print_Area" localSheetId="1">記載例!$A$1:$AW$140</definedName>
    <definedName name="_xlnm.Print_Area" localSheetId="0">提出用!$A$1:$AW$140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7" i="5" l="1"/>
  <c r="Z137" i="5"/>
  <c r="N137" i="5"/>
  <c r="AL137" i="1"/>
  <c r="Z137" i="1"/>
  <c r="C77" i="1" l="1"/>
  <c r="C83" i="1"/>
  <c r="M90" i="5" l="1"/>
  <c r="X84" i="5"/>
  <c r="M84" i="5"/>
  <c r="AI84" i="5" s="1"/>
  <c r="X78" i="5"/>
  <c r="M78" i="5"/>
  <c r="AI78" i="5" s="1"/>
  <c r="M72" i="5"/>
  <c r="X72" i="1"/>
  <c r="M72" i="1"/>
  <c r="X78" i="1"/>
  <c r="AI78" i="1" s="1"/>
  <c r="M78" i="1"/>
  <c r="X84" i="1"/>
  <c r="M84" i="1"/>
  <c r="M90" i="1"/>
  <c r="AI84" i="1"/>
  <c r="AI72" i="1"/>
  <c r="AL138" i="1" l="1"/>
  <c r="Z138" i="1"/>
  <c r="AB97" i="1"/>
  <c r="N111" i="5" l="1"/>
  <c r="M39" i="1" l="1"/>
  <c r="M39" i="5"/>
  <c r="N124" i="5" l="1"/>
  <c r="AO125" i="5"/>
  <c r="AO124" i="5"/>
  <c r="AF124" i="5"/>
  <c r="W124" i="5"/>
  <c r="N122" i="5"/>
  <c r="N121" i="5"/>
  <c r="N120" i="5"/>
  <c r="N119" i="5"/>
  <c r="N120" i="1" l="1"/>
  <c r="N121" i="1"/>
  <c r="N122" i="1"/>
  <c r="N119" i="1"/>
  <c r="M41" i="1"/>
  <c r="Z134" i="5" l="1"/>
  <c r="AL134" i="5"/>
  <c r="N134" i="5"/>
  <c r="AL133" i="5"/>
  <c r="AL135" i="5" s="1"/>
  <c r="AL136" i="5" s="1"/>
  <c r="C97" i="5"/>
  <c r="U97" i="5" s="1"/>
  <c r="N133" i="5"/>
  <c r="M45" i="5"/>
  <c r="C95" i="5"/>
  <c r="U95" i="5" s="1"/>
  <c r="Y88" i="5"/>
  <c r="C88" i="5"/>
  <c r="Y87" i="5"/>
  <c r="C87" i="5"/>
  <c r="Y86" i="5"/>
  <c r="C86" i="5"/>
  <c r="Y83" i="5"/>
  <c r="C83" i="5"/>
  <c r="Y77" i="5"/>
  <c r="C77" i="5"/>
  <c r="Y71" i="5"/>
  <c r="C71" i="5"/>
  <c r="X72" i="5" s="1"/>
  <c r="AI72" i="5" s="1"/>
  <c r="M40" i="5"/>
  <c r="M41" i="5"/>
  <c r="Z133" i="5" l="1"/>
  <c r="Z135" i="5" s="1"/>
  <c r="Z136" i="5" s="1"/>
  <c r="C99" i="5"/>
  <c r="U99" i="5" s="1"/>
  <c r="N135" i="5"/>
  <c r="Y89" i="5"/>
  <c r="C89" i="5"/>
  <c r="X90" i="5" s="1"/>
  <c r="AI90" i="5" s="1"/>
  <c r="BB136" i="5"/>
  <c r="Z138" i="5" s="1"/>
  <c r="AB97" i="5" s="1"/>
  <c r="N124" i="1"/>
  <c r="N136" i="5" l="1"/>
  <c r="BB135" i="5"/>
  <c r="N138" i="5" s="1"/>
  <c r="AB95" i="5" s="1"/>
  <c r="BB137" i="5"/>
  <c r="AL138" i="5" s="1"/>
  <c r="AB99" i="5" s="1"/>
  <c r="N134" i="1"/>
  <c r="AL134" i="1"/>
  <c r="Z134" i="1"/>
  <c r="AB100" i="5" l="1"/>
  <c r="AO139" i="5"/>
  <c r="M40" i="1"/>
  <c r="AE45" i="5" l="1"/>
  <c r="N109" i="5"/>
  <c r="N113" i="5" s="1"/>
  <c r="AY127" i="5" s="1"/>
  <c r="W124" i="1"/>
  <c r="AO125" i="1" s="1"/>
  <c r="AF124" i="1"/>
  <c r="Z133" i="1" s="1"/>
  <c r="AO124" i="1"/>
  <c r="M45" i="1"/>
  <c r="N133" i="1" l="1"/>
  <c r="N135" i="1" s="1"/>
  <c r="C99" i="1"/>
  <c r="AL133" i="1"/>
  <c r="AL135" i="1" s="1"/>
  <c r="AL136" i="1" s="1"/>
  <c r="C97" i="1"/>
  <c r="Z135" i="1"/>
  <c r="BB135" i="1"/>
  <c r="N136" i="1"/>
  <c r="N137" i="1" s="1"/>
  <c r="C95" i="1"/>
  <c r="U99" i="1"/>
  <c r="U97" i="1"/>
  <c r="U95" i="1"/>
  <c r="Y88" i="1"/>
  <c r="Y87" i="1"/>
  <c r="Y86" i="1"/>
  <c r="C88" i="1"/>
  <c r="C87" i="1"/>
  <c r="C86" i="1"/>
  <c r="Y83" i="1"/>
  <c r="Y77" i="1"/>
  <c r="Y71" i="1"/>
  <c r="C71" i="1"/>
  <c r="N138" i="1" l="1"/>
  <c r="AB95" i="1" s="1"/>
  <c r="BB137" i="1"/>
  <c r="AB99" i="1" s="1"/>
  <c r="Z136" i="1"/>
  <c r="BB136" i="1"/>
  <c r="C89" i="1"/>
  <c r="X90" i="1" s="1"/>
  <c r="AI90" i="1" s="1"/>
  <c r="Y89" i="1"/>
  <c r="AB100" i="1" l="1"/>
  <c r="AO139" i="1"/>
  <c r="AE45" i="1" l="1"/>
  <c r="N109" i="1"/>
  <c r="N111" i="1" l="1"/>
  <c r="N113" i="1" s="1"/>
  <c r="AY127" i="1" s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sharedStrings.xml><?xml version="1.0" encoding="utf-8"?>
<sst xmlns="http://schemas.openxmlformats.org/spreadsheetml/2006/main" count="334" uniqueCount="117">
  <si>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</si>
  <si>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</si>
  <si>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</si>
  <si>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</si>
  <si>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</si>
  <si>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</si>
  <si>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</si>
  <si>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</si>
  <si>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</si>
  <si>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</si>
  <si>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</si>
  <si>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</si>
  <si>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</si>
  <si>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</si>
  <si>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</si>
  <si>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</si>
  <si>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</si>
  <si>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</si>
  <si>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</si>
  <si>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</si>
  <si>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１　実施する補助事業の種類及び補助率等（該当する種類に○印を記入）</t>
    <phoneticPr fontId="1"/>
  </si>
  <si>
    <t>事業の
種類</t>
    <rPh sb="0" eb="2">
      <t>ジギョウ</t>
    </rPh>
    <rPh sb="4" eb="6">
      <t>シュルイ</t>
    </rPh>
    <phoneticPr fontId="1"/>
  </si>
  <si>
    <t>エ　住宅・建築物の省エネ性能等の向上（高効率空調）
【個人】補助率等　1/2　上限10万円</t>
    <phoneticPr fontId="1"/>
  </si>
  <si>
    <t>エ　住宅・建築物の省エネ性能等の向上（高効率照明）
【個人】補助率等　1/2　上限10万円</t>
    <phoneticPr fontId="1"/>
  </si>
  <si>
    <t>エ　住宅・建築物の省エネ性能等の向上（高効率給湯）
【個人】補助率等　1/2　上限40万円</t>
    <phoneticPr fontId="1"/>
  </si>
  <si>
    <t>エ　住宅・建築物の省エネ性能等の向上（高効率照明）
【事業者】補助率等　1/2　上限50万円</t>
    <phoneticPr fontId="1"/>
  </si>
  <si>
    <t>エ　住宅・建築物の省エネ性能等の向上（高効率空調）
【事業者】補助率等　1/2　上限50万円</t>
    <phoneticPr fontId="1"/>
  </si>
  <si>
    <t>２　事業概要</t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</si>
  <si>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</si>
  <si>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</si>
  <si>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設備等の数量</t>
    <rPh sb="0" eb="2">
      <t>セツビ</t>
    </rPh>
    <rPh sb="2" eb="3">
      <t>トウ</t>
    </rPh>
    <rPh sb="4" eb="6">
      <t>スウリョウ</t>
    </rPh>
    <phoneticPr fontId="1"/>
  </si>
  <si>
    <t>事業費（円）</t>
    <rPh sb="0" eb="3">
      <t>ジギョウヒ</t>
    </rPh>
    <rPh sb="4" eb="5">
      <t>エン</t>
    </rPh>
    <phoneticPr fontId="1"/>
  </si>
  <si>
    <t>工期</t>
    <rPh sb="0" eb="2">
      <t>コウキ</t>
    </rPh>
    <phoneticPr fontId="1"/>
  </si>
  <si>
    <t>３　設備等の数量の詳細</t>
    <phoneticPr fontId="1"/>
  </si>
  <si>
    <t>（メーカー、型式、能力（時間当たりエネルギー使用量など）、設置基数）</t>
    <phoneticPr fontId="1"/>
  </si>
  <si>
    <t>次の項目を確認できるよう記入すること。</t>
    <phoneticPr fontId="1"/>
  </si>
  <si>
    <t>①空調機器　従来に対して30％以上の省エネ効果が得られるもの</t>
    <phoneticPr fontId="1"/>
  </si>
  <si>
    <t>※詳細は、地域脱炭素移行・再エネ推進交付金実施要領エ（ヌ）に記載の交付条件を参照</t>
    <phoneticPr fontId="1"/>
  </si>
  <si>
    <t>４　収支決算書</t>
    <rPh sb="4" eb="6">
      <t>ケッサン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</si>
  <si>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</si>
  <si>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</si>
  <si>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</si>
  <si>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メーカー：</t>
    <phoneticPr fontId="1"/>
  </si>
  <si>
    <t>型名：</t>
    <rPh sb="0" eb="2">
      <t>カタメイ</t>
    </rPh>
    <phoneticPr fontId="1"/>
  </si>
  <si>
    <t>設置基数：</t>
    <rPh sb="0" eb="2">
      <t>セッチ</t>
    </rPh>
    <rPh sb="2" eb="4">
      <t>キスウ</t>
    </rPh>
    <phoneticPr fontId="1"/>
  </si>
  <si>
    <t>CO2排出量削減効果：</t>
    <rPh sb="3" eb="5">
      <t>ハイシュツ</t>
    </rPh>
    <rPh sb="5" eb="6">
      <t>リョウ</t>
    </rPh>
    <rPh sb="6" eb="8">
      <t>サクゲン</t>
    </rPh>
    <rPh sb="8" eb="10">
      <t>コウカ</t>
    </rPh>
    <phoneticPr fontId="1"/>
  </si>
  <si>
    <t>時間当たりエネルギー使用量：</t>
    <rPh sb="0" eb="2">
      <t>ジカン</t>
    </rPh>
    <rPh sb="2" eb="3">
      <t>ア</t>
    </rPh>
    <rPh sb="10" eb="13">
      <t>シヨウリョウ</t>
    </rPh>
    <phoneticPr fontId="1"/>
  </si>
  <si>
    <t>１台目</t>
    <rPh sb="1" eb="2">
      <t>ダイ</t>
    </rPh>
    <rPh sb="2" eb="3">
      <t>メ</t>
    </rPh>
    <phoneticPr fontId="1"/>
  </si>
  <si>
    <t>（</t>
    <phoneticPr fontId="1"/>
  </si>
  <si>
    <t>－</t>
    <phoneticPr fontId="1"/>
  </si>
  <si>
    <t>／</t>
    <phoneticPr fontId="1"/>
  </si>
  <si>
    <t>≒</t>
    <phoneticPr fontId="1"/>
  </si>
  <si>
    <t>％削減）</t>
    <rPh sb="1" eb="3">
      <t>サクゲン</t>
    </rPh>
    <phoneticPr fontId="1"/>
  </si>
  <si>
    <t>２台目</t>
    <rPh sb="1" eb="2">
      <t>ダイ</t>
    </rPh>
    <rPh sb="2" eb="3">
      <t>メ</t>
    </rPh>
    <phoneticPr fontId="1"/>
  </si>
  <si>
    <t>３台目</t>
    <rPh sb="1" eb="2">
      <t>ダイ</t>
    </rPh>
    <rPh sb="2" eb="3">
      <t>メ</t>
    </rPh>
    <phoneticPr fontId="1"/>
  </si>
  <si>
    <t>合計</t>
    <rPh sb="0" eb="2">
      <t>ゴウケイ</t>
    </rPh>
    <phoneticPr fontId="1"/>
  </si>
  <si>
    <t>削減効果の算出については、別紙資料「CO2削減比較表」参照</t>
    <rPh sb="0" eb="2">
      <t>サクゲン</t>
    </rPh>
    <rPh sb="2" eb="4">
      <t>コウカ</t>
    </rPh>
    <rPh sb="5" eb="7">
      <t>サンシュツ</t>
    </rPh>
    <rPh sb="13" eb="15">
      <t>ベッシ</t>
    </rPh>
    <rPh sb="15" eb="17">
      <t>シリョウ</t>
    </rPh>
    <rPh sb="21" eb="23">
      <t>サクゲン</t>
    </rPh>
    <rPh sb="23" eb="25">
      <t>ヒカク</t>
    </rPh>
    <rPh sb="25" eb="26">
      <t>ヒョウ</t>
    </rPh>
    <rPh sb="27" eb="29">
      <t>サンショウ</t>
    </rPh>
    <phoneticPr fontId="1"/>
  </si>
  <si>
    <t>補助金額について</t>
    <rPh sb="0" eb="2">
      <t>ホジョ</t>
    </rPh>
    <rPh sb="2" eb="4">
      <t>キンガク</t>
    </rPh>
    <phoneticPr fontId="1"/>
  </si>
  <si>
    <t>１台目</t>
    <rPh sb="1" eb="3">
      <t>ダイメ</t>
    </rPh>
    <phoneticPr fontId="1"/>
  </si>
  <si>
    <t>２台目</t>
    <rPh sb="1" eb="3">
      <t>ダイメ</t>
    </rPh>
    <phoneticPr fontId="1"/>
  </si>
  <si>
    <t>３台目</t>
    <rPh sb="1" eb="3">
      <t>ダイメ</t>
    </rPh>
    <phoneticPr fontId="1"/>
  </si>
  <si>
    <t>①</t>
    <phoneticPr fontId="1"/>
  </si>
  <si>
    <t>②</t>
    <phoneticPr fontId="1"/>
  </si>
  <si>
    <t>〇</t>
    <phoneticPr fontId="1"/>
  </si>
  <si>
    <t>鹿角市省エネ高効率空調・照明等導入補助金交付申請書</t>
    <rPh sb="20" eb="22">
      <t>コウフ</t>
    </rPh>
    <rPh sb="22" eb="25">
      <t>シンセイショ</t>
    </rPh>
    <phoneticPr fontId="1"/>
  </si>
  <si>
    <t>　鹿角市省エネ高効率空調・照明等導入補助金の交付を受けたいので、鹿角市省エネ高効率空調・照明等導入補助金交付要綱第７条の規定により、次の添付書類を添えて申請します。</t>
    <phoneticPr fontId="1"/>
  </si>
  <si>
    <t>様式第2号（第7条関係）</t>
    <phoneticPr fontId="1"/>
  </si>
  <si>
    <t>施工予定業者</t>
    <rPh sb="0" eb="2">
      <t>セコウ</t>
    </rPh>
    <rPh sb="2" eb="4">
      <t>ヨテイ</t>
    </rPh>
    <rPh sb="4" eb="6">
      <t>ギョウシャ</t>
    </rPh>
    <phoneticPr fontId="1"/>
  </si>
  <si>
    <t>着工予定年月日</t>
    <rPh sb="0" eb="2">
      <t>チャッコウ</t>
    </rPh>
    <rPh sb="2" eb="4">
      <t>ヨテイ</t>
    </rPh>
    <rPh sb="4" eb="7">
      <t>ネンガッピ</t>
    </rPh>
    <phoneticPr fontId="1"/>
  </si>
  <si>
    <t>完了予定年月日</t>
    <rPh sb="0" eb="2">
      <t>カンリョウ</t>
    </rPh>
    <rPh sb="2" eb="4">
      <t>ヨテイ</t>
    </rPh>
    <rPh sb="4" eb="7">
      <t>ネンガッピ</t>
    </rPh>
    <phoneticPr fontId="1"/>
  </si>
  <si>
    <t>補助金申請額（円）</t>
    <rPh sb="3" eb="5">
      <t>シンセイ</t>
    </rPh>
    <rPh sb="5" eb="6">
      <t>ガク</t>
    </rPh>
    <rPh sb="7" eb="8">
      <t>エン</t>
    </rPh>
    <phoneticPr fontId="1"/>
  </si>
  <si>
    <t>※ 設備等の更新に係る物件の概略図を添付してください。
※ 事業を営むことがわかる書類（確定申告書等）、市税納税証明書を添付してください。
※ 事業場の所有者が申請者と異なる場合は、事業場の所有者の同意書を添付してください。</t>
    <phoneticPr fontId="1"/>
  </si>
  <si>
    <t>（３）補助金の額の計算</t>
    <rPh sb="3" eb="6">
      <t>ホジョキン</t>
    </rPh>
    <phoneticPr fontId="1"/>
  </si>
  <si>
    <t>補助対象経費（Ａ）</t>
    <phoneticPr fontId="1"/>
  </si>
  <si>
    <t>補助申請額（Ｄ）</t>
    <phoneticPr fontId="1"/>
  </si>
  <si>
    <t>※1千円未満切り捨て</t>
    <phoneticPr fontId="1"/>
  </si>
  <si>
    <t>（補助申請額）</t>
    <rPh sb="1" eb="3">
      <t>ホジョ</t>
    </rPh>
    <rPh sb="3" eb="5">
      <t>シンセイ</t>
    </rPh>
    <rPh sb="5" eb="6">
      <t>ガク</t>
    </rPh>
    <phoneticPr fontId="1"/>
  </si>
  <si>
    <t>③</t>
    <phoneticPr fontId="1"/>
  </si>
  <si>
    <t>補助対象経費合計</t>
    <rPh sb="6" eb="8">
      <t>ゴウケイ</t>
    </rPh>
    <phoneticPr fontId="1"/>
  </si>
  <si>
    <t>補助対象額（C)=(A)=(B)</t>
    <phoneticPr fontId="1"/>
  </si>
  <si>
    <t>③</t>
    <phoneticPr fontId="1"/>
  </si>
  <si>
    <t>補助申請額合計</t>
    <rPh sb="2" eb="4">
      <t>シンセイ</t>
    </rPh>
    <rPh sb="4" eb="5">
      <t>ガク</t>
    </rPh>
    <rPh sb="5" eb="7">
      <t>ゴウケイ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</si>
  <si>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</si>
  <si>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 xml:space="preserve">(１) 事業計画書（様式第２号）
(２) 誓約書（様式第３号）
(３) 補助対象経費等を確認できる書類（見積書等）
(４) 設備等の仕様書等
(５) 事業を実施する箇所の概略図
(６) 事業を実施する箇所の現況写真
(７) 市区町村の税の滞納がないことを証する書類（申請の日前３か月以内に発行されたもの）
(８) 事業を営むことがわかる書類（所得税・法人税確定申告書の写し等。補助申請者が事業者の場合に限る。）
(９) 設備等を整備する建物の所有状況がわかる書類
(10) 建物所有者が設備等の設置に承諾した旨の書類（補助申請者以外の者が所有する建物において、設備を整備する場合に限る。）
(11) 前各号に掲げるもののほか、市長が必要と認める書類
　①　省エネルギー効果が確認できる書類（CO2削減量比較試算）空調・給湯
　②　住所要件を証明するもの（個人のみ）
</t>
    <phoneticPr fontId="1"/>
  </si>
  <si>
    <t>高効率空調設備</t>
    <rPh sb="0" eb="3">
      <t>コウコウリツ</t>
    </rPh>
    <rPh sb="3" eb="5">
      <t>クウチョウ</t>
    </rPh>
    <rPh sb="5" eb="7">
      <t>セツビ</t>
    </rPh>
    <phoneticPr fontId="1"/>
  </si>
  <si>
    <t>対象内経費：工事費</t>
    <rPh sb="0" eb="2">
      <t>タイショウ</t>
    </rPh>
    <rPh sb="2" eb="3">
      <t>ナイ</t>
    </rPh>
    <rPh sb="3" eb="5">
      <t>ケイヒ</t>
    </rPh>
    <rPh sb="6" eb="9">
      <t>コウジヒ</t>
    </rPh>
    <phoneticPr fontId="1"/>
  </si>
  <si>
    <t>対象内経費：設備費</t>
    <rPh sb="0" eb="2">
      <t>タイショウ</t>
    </rPh>
    <rPh sb="2" eb="3">
      <t>ナイ</t>
    </rPh>
    <rPh sb="3" eb="5">
      <t>ケイヒ</t>
    </rPh>
    <rPh sb="6" eb="9">
      <t>セツビヒ</t>
    </rPh>
    <phoneticPr fontId="1"/>
  </si>
  <si>
    <t>対象内経費：業務費</t>
    <rPh sb="0" eb="2">
      <t>タイショウ</t>
    </rPh>
    <rPh sb="2" eb="3">
      <t>ナイ</t>
    </rPh>
    <rPh sb="3" eb="5">
      <t>ケイヒ</t>
    </rPh>
    <rPh sb="6" eb="8">
      <t>ギョウム</t>
    </rPh>
    <rPh sb="8" eb="9">
      <t>ヒ</t>
    </rPh>
    <phoneticPr fontId="1"/>
  </si>
  <si>
    <t>対象内経費：事務費</t>
    <rPh sb="0" eb="2">
      <t>タイショウ</t>
    </rPh>
    <rPh sb="2" eb="3">
      <t>ナイ</t>
    </rPh>
    <rPh sb="3" eb="5">
      <t>ケイヒ</t>
    </rPh>
    <rPh sb="6" eb="9">
      <t>ジムヒ</t>
    </rPh>
    <phoneticPr fontId="1"/>
  </si>
  <si>
    <t>対象外経費：その他経費</t>
    <rPh sb="0" eb="3">
      <t>タイショウガイ</t>
    </rPh>
    <rPh sb="3" eb="5">
      <t>ケイヒ</t>
    </rPh>
    <rPh sb="8" eb="9">
      <t>タ</t>
    </rPh>
    <rPh sb="9" eb="11">
      <t>ケイヒ</t>
    </rPh>
    <phoneticPr fontId="1"/>
  </si>
  <si>
    <t>※補助対象経費の項目は、地域脱炭素移行・再エネ推進交付金実施要領（令和６年３月１日環地域事発第240301号改正）別表１に規定する費用になります。なお、詳細については最新版の同要領をご確認ください。
※支出の内訳がわかる書類（見積書等）を添付してください。
　※専用割合による案分等補助対象外の経費がある場合は、補助対象経費の分を「うち補助対象経費」に記載してください。</t>
    <phoneticPr fontId="1"/>
  </si>
  <si>
    <t>鹿角市◎◎字〇〇番地１</t>
    <phoneticPr fontId="1"/>
  </si>
  <si>
    <t>０１８６-１１-１１１１</t>
    <phoneticPr fontId="1"/>
  </si>
  <si>
    <t>〇</t>
  </si>
  <si>
    <t>1台</t>
    <rPh sb="1" eb="2">
      <t>ダイ</t>
    </rPh>
    <phoneticPr fontId="1"/>
  </si>
  <si>
    <t>■■■■株式会社</t>
    <phoneticPr fontId="1"/>
  </si>
  <si>
    <t>冷房:2.850kWh、暖房:2.600kWh</t>
    <rPh sb="0" eb="2">
      <t>レイボウ</t>
    </rPh>
    <rPh sb="12" eb="14">
      <t>ダンボウ</t>
    </rPh>
    <phoneticPr fontId="1"/>
  </si>
  <si>
    <t>▲▲▲▲</t>
    <phoneticPr fontId="1"/>
  </si>
  <si>
    <t>◆◆</t>
    <phoneticPr fontId="1"/>
  </si>
  <si>
    <t>KKK-222</t>
    <phoneticPr fontId="1"/>
  </si>
  <si>
    <t>※補助対象経費の項目は、地域脱炭素移行・再エネ推進交付金実施要領（令和６年３月１日環地域事発第240301号改正）別表１に規定する費用になります。なお、詳細については最新版の同要領をご確認ください。
※支出の内訳がわかる書類（見積書等）を添付してください。
※専用割合による案分等補助対象外の経費がある場合は、補助対象経費の分を「うち補助対象経費」に記載してください。</t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</si>
  <si>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</si>
  <si>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</si>
  <si>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氏名を入力してください</t>
    <rPh sb="0" eb="2">
      <t>シメイ</t>
    </rPh>
    <rPh sb="3" eb="5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</si>
  <si>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</si>
  <si>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</si>
  <si>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台数を数字で入力してください</t>
    <rPh sb="0" eb="2">
      <t>ダイスウ</t>
    </rPh>
    <rPh sb="3" eb="5">
      <t>スウジ</t>
    </rPh>
    <rPh sb="6" eb="8">
      <t>ニュウリョク</t>
    </rPh>
    <phoneticPr fontId="1"/>
  </si>
  <si>
    <t>それぞれ予定年月日を入力してください</t>
    <rPh sb="4" eb="6">
      <t>ヨテイ</t>
    </rPh>
    <rPh sb="6" eb="9">
      <t>ネンガッピ</t>
    </rPh>
    <rPh sb="10" eb="12">
      <t>ニュウリョク</t>
    </rPh>
    <phoneticPr fontId="1"/>
  </si>
  <si>
    <t>依頼する予定の業者を入力してください</t>
    <rPh sb="0" eb="2">
      <t>イライ</t>
    </rPh>
    <rPh sb="4" eb="6">
      <t>ヨテイ</t>
    </rPh>
    <rPh sb="7" eb="9">
      <t>ギョウシャ</t>
    </rPh>
    <rPh sb="10" eb="12">
      <t>ニュウリョク</t>
    </rPh>
    <phoneticPr fontId="1"/>
  </si>
  <si>
    <t>設置するエアコンのメーカー名を入力してください</t>
    <rPh sb="0" eb="2">
      <t>セッチ</t>
    </rPh>
    <rPh sb="13" eb="14">
      <t>メイ</t>
    </rPh>
    <rPh sb="15" eb="17">
      <t>ニュウリョク</t>
    </rPh>
    <phoneticPr fontId="1"/>
  </si>
  <si>
    <t>設置するエアコンの型名を入力してください</t>
    <rPh sb="0" eb="2">
      <t>セッチ</t>
    </rPh>
    <rPh sb="9" eb="11">
      <t>カタメイ</t>
    </rPh>
    <rPh sb="12" eb="14">
      <t>ニュウリョク</t>
    </rPh>
    <phoneticPr fontId="1"/>
  </si>
  <si>
    <t>設置する数量を入力してください</t>
    <rPh sb="0" eb="2">
      <t>セッチ</t>
    </rPh>
    <rPh sb="4" eb="6">
      <t>スウリョウ</t>
    </rPh>
    <rPh sb="7" eb="9">
      <t>ニュウリョク</t>
    </rPh>
    <phoneticPr fontId="1"/>
  </si>
  <si>
    <t>説明書等から電力消費量を入力してください</t>
    <rPh sb="0" eb="3">
      <t>セツメイショ</t>
    </rPh>
    <rPh sb="3" eb="4">
      <t>トウ</t>
    </rPh>
    <rPh sb="6" eb="8">
      <t>デンリョク</t>
    </rPh>
    <rPh sb="8" eb="11">
      <t>ショウヒリョウ</t>
    </rPh>
    <rPh sb="12" eb="14">
      <t>ニュウリョク</t>
    </rPh>
    <phoneticPr fontId="1"/>
  </si>
  <si>
    <t>別紙ファイルにて算出した数量を入力してください</t>
    <rPh sb="0" eb="2">
      <t>ベッシ</t>
    </rPh>
    <rPh sb="8" eb="10">
      <t>サンシュツ</t>
    </rPh>
    <rPh sb="12" eb="14">
      <t>スウリョウ</t>
    </rPh>
    <rPh sb="15" eb="17">
      <t>ニュウリョク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</si>
  <si>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</si>
  <si>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</si>
  <si>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自動入力されます。実施場所が異なる場合は直接入力してください。</t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</si>
</sst>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&quot;円&quot;"/>
    <numFmt numFmtId="177" formatCode="[$-411]ggge&quot;年&quot;m&quot;月&quot;d&quot;日&quot;;@"/>
    <numFmt numFmtId="178" formatCode="&quot;補助対象経費　&quot;#,##0&quot;円×1/2＝&quot;"/>
    <numFmt numFmtId="179" formatCode="#,##0&quot;円≒&quot;"/>
    <numFmt numFmtId="180" formatCode="#,##0&quot; 円&quot;"/>
    <numFmt numFmtId="181" formatCode="#,##0&quot; 円(A)&quot;"/>
    <numFmt numFmtId="182" formatCode="&quot;(C)×1/2＝&quot;#,###&quot;円&quot;"/>
    <numFmt numFmtId="183" formatCode="&quot;≒　&quot;#,##0&quot; 円&quot;"/>
    <numFmt numFmtId="184" formatCode="&quot;エアコン　&quot;#,##0&quot;台&quot;"/>
    <numFmt numFmtId="185" formatCode="#,##0&quot;　台&quot;"/>
    <numFmt numFmtId="186" formatCode="0.00000_);[Red]\(0.00000\)"/>
    <numFmt numFmtId="187" formatCode="&quot;【電気】既存設備　&quot;0.00000&quot;t-CO2　→&quot;"/>
    <numFmt numFmtId="188" formatCode="&quot;更新設備　&quot;0.00000&quot;t-CO2&quot;"/>
    <numFmt numFmtId="189" formatCode="&quot;【灯油】既存設備　&quot;0.00000&quot;t-CO2　→&quot;"/>
    <numFmt numFmtId="190" formatCode="&quot;【ガス】既存設備　&quot;0.00000&quot;t-CO2　→&quot;"/>
    <numFmt numFmtId="191" formatCode="&quot;【合計】既存設備　&quot;0.00000&quot;t-CO2　→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vertical="center"/>
    </xf>
    <xf numFmtId="38" fontId="10" fillId="0" borderId="0" xfId="2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186" fontId="3" fillId="0" borderId="0" xfId="0" applyNumberFormat="1" applyFont="1" applyBorder="1" applyAlignment="1">
      <alignment horizontal="center" vertical="center"/>
    </xf>
    <xf numFmtId="189" fontId="3" fillId="2" borderId="0" xfId="0" applyNumberFormat="1" applyFont="1" applyFill="1" applyBorder="1" applyAlignment="1">
      <alignment horizontal="left" vertical="center"/>
    </xf>
    <xf numFmtId="188" fontId="3" fillId="2" borderId="0" xfId="0" applyNumberFormat="1" applyFont="1" applyFill="1" applyBorder="1" applyAlignment="1">
      <alignment horizontal="left" vertical="center"/>
    </xf>
    <xf numFmtId="190" fontId="3" fillId="2" borderId="0" xfId="0" applyNumberFormat="1" applyFont="1" applyFill="1" applyBorder="1" applyAlignment="1">
      <alignment horizontal="left" vertical="center"/>
    </xf>
    <xf numFmtId="191" fontId="3" fillId="0" borderId="0" xfId="0" applyNumberFormat="1" applyFont="1" applyFill="1" applyBorder="1" applyAlignment="1">
      <alignment horizontal="left" vertical="center"/>
    </xf>
    <xf numFmtId="188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 shrinkToFit="1"/>
    </xf>
    <xf numFmtId="187" fontId="3" fillId="2" borderId="0" xfId="0" applyNumberFormat="1" applyFont="1" applyFill="1" applyBorder="1" applyAlignment="1">
      <alignment horizontal="left" vertical="center"/>
    </xf>
    <xf numFmtId="180" fontId="3" fillId="0" borderId="7" xfId="0" applyNumberFormat="1" applyFont="1" applyBorder="1" applyAlignment="1">
      <alignment horizontal="right" vertical="center"/>
    </xf>
    <xf numFmtId="180" fontId="3" fillId="0" borderId="8" xfId="0" applyNumberFormat="1" applyFont="1" applyBorder="1" applyAlignment="1">
      <alignment horizontal="right" vertical="center"/>
    </xf>
    <xf numFmtId="180" fontId="3" fillId="0" borderId="9" xfId="0" applyNumberFormat="1" applyFont="1" applyBorder="1" applyAlignment="1">
      <alignment horizontal="right" vertical="center"/>
    </xf>
    <xf numFmtId="180" fontId="7" fillId="0" borderId="11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 applyAlignment="1">
      <alignment horizontal="right" vertical="center"/>
    </xf>
    <xf numFmtId="180" fontId="7" fillId="0" borderId="10" xfId="0" applyNumberFormat="1" applyFont="1" applyFill="1" applyBorder="1" applyAlignment="1">
      <alignment vertical="center"/>
    </xf>
    <xf numFmtId="180" fontId="7" fillId="0" borderId="11" xfId="0" applyNumberFormat="1" applyFont="1" applyFill="1" applyBorder="1" applyAlignment="1">
      <alignment vertical="center"/>
    </xf>
    <xf numFmtId="180" fontId="7" fillId="0" borderId="12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83" fontId="3" fillId="0" borderId="5" xfId="0" applyNumberFormat="1" applyFont="1" applyBorder="1" applyAlignment="1">
      <alignment horizontal="right" vertical="center"/>
    </xf>
    <xf numFmtId="183" fontId="3" fillId="0" borderId="0" xfId="0" applyNumberFormat="1" applyFont="1" applyBorder="1" applyAlignment="1">
      <alignment horizontal="right" vertical="center"/>
    </xf>
    <xf numFmtId="183" fontId="3" fillId="0" borderId="6" xfId="0" applyNumberFormat="1" applyFont="1" applyBorder="1" applyAlignment="1">
      <alignment horizontal="right" vertical="center"/>
    </xf>
    <xf numFmtId="182" fontId="11" fillId="0" borderId="3" xfId="0" applyNumberFormat="1" applyFont="1" applyBorder="1" applyAlignment="1">
      <alignment horizontal="right" vertical="center"/>
    </xf>
    <xf numFmtId="182" fontId="11" fillId="0" borderId="2" xfId="0" applyNumberFormat="1" applyFont="1" applyBorder="1" applyAlignment="1">
      <alignment horizontal="right" vertical="center"/>
    </xf>
    <xf numFmtId="182" fontId="11" fillId="0" borderId="4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81" fontId="7" fillId="0" borderId="10" xfId="0" applyNumberFormat="1" applyFont="1" applyFill="1" applyBorder="1" applyAlignment="1">
      <alignment vertical="center" shrinkToFit="1"/>
    </xf>
    <xf numFmtId="181" fontId="7" fillId="0" borderId="11" xfId="0" applyNumberFormat="1" applyFont="1" applyFill="1" applyBorder="1" applyAlignment="1">
      <alignment vertical="center" shrinkToFit="1"/>
    </xf>
    <xf numFmtId="181" fontId="7" fillId="0" borderId="12" xfId="0" applyNumberFormat="1" applyFont="1" applyFill="1" applyBorder="1" applyAlignment="1">
      <alignment vertical="center" shrinkToFit="1"/>
    </xf>
    <xf numFmtId="177" fontId="8" fillId="2" borderId="8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8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distributed" wrapText="1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180" fontId="7" fillId="0" borderId="1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/>
    </xf>
    <xf numFmtId="185" fontId="3" fillId="2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84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89" fontId="3" fillId="0" borderId="0" xfId="0" applyNumberFormat="1" applyFont="1" applyFill="1" applyBorder="1" applyAlignment="1">
      <alignment horizontal="left" vertical="center"/>
    </xf>
    <xf numFmtId="190" fontId="3" fillId="0" borderId="0" xfId="0" applyNumberFormat="1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 shrinkToFit="1"/>
    </xf>
    <xf numFmtId="179" fontId="3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180" fontId="7" fillId="2" borderId="10" xfId="0" applyNumberFormat="1" applyFont="1" applyFill="1" applyBorder="1" applyAlignment="1">
      <alignment vertical="center" shrinkToFit="1"/>
    </xf>
    <xf numFmtId="180" fontId="7" fillId="2" borderId="11" xfId="0" applyNumberFormat="1" applyFont="1" applyFill="1" applyBorder="1" applyAlignment="1">
      <alignment vertical="center" shrinkToFit="1"/>
    </xf>
    <xf numFmtId="176" fontId="3" fillId="0" borderId="8" xfId="0" applyNumberFormat="1" applyFont="1" applyFill="1" applyBorder="1" applyAlignment="1">
      <alignment horizontal="right" shrinkToFit="1"/>
    </xf>
    <xf numFmtId="0" fontId="3" fillId="0" borderId="8" xfId="0" applyFont="1" applyBorder="1" applyAlignment="1">
      <alignment horizontal="right" shrinkToFi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0" fontId="7" fillId="0" borderId="10" xfId="0" applyNumberFormat="1" applyFont="1" applyFill="1" applyBorder="1" applyAlignment="1">
      <alignment vertical="center" shrinkToFit="1"/>
    </xf>
    <xf numFmtId="180" fontId="7" fillId="0" borderId="11" xfId="0" applyNumberFormat="1" applyFont="1" applyFill="1" applyBorder="1" applyAlignment="1">
      <alignment vertical="center" shrinkToFit="1"/>
    </xf>
    <xf numFmtId="180" fontId="7" fillId="2" borderId="12" xfId="0" applyNumberFormat="1" applyFont="1" applyFill="1" applyBorder="1" applyAlignment="1">
      <alignment vertical="center" shrinkToFit="1"/>
    </xf>
    <xf numFmtId="180" fontId="7" fillId="0" borderId="10" xfId="0" applyNumberFormat="1" applyFont="1" applyBorder="1" applyAlignment="1">
      <alignment horizontal="right" vertical="center"/>
    </xf>
    <xf numFmtId="180" fontId="7" fillId="0" borderId="11" xfId="0" applyNumberFormat="1" applyFont="1" applyBorder="1" applyAlignment="1">
      <alignment horizontal="right" vertical="center"/>
    </xf>
    <xf numFmtId="180" fontId="7" fillId="0" borderId="12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180" fontId="7" fillId="0" borderId="12" xfId="0" applyNumberFormat="1" applyFont="1" applyFill="1" applyBorder="1" applyAlignment="1">
      <alignment vertical="center" shrinkToFit="1"/>
    </xf>
    <xf numFmtId="180" fontId="7" fillId="0" borderId="13" xfId="0" applyNumberFormat="1" applyFont="1" applyFill="1" applyBorder="1" applyAlignment="1">
      <alignment vertical="center" shrinkToFit="1"/>
    </xf>
    <xf numFmtId="180" fontId="7" fillId="0" borderId="14" xfId="0" applyNumberFormat="1" applyFont="1" applyFill="1" applyBorder="1" applyAlignment="1">
      <alignment vertical="center" shrinkToFit="1"/>
    </xf>
    <xf numFmtId="180" fontId="7" fillId="0" borderId="15" xfId="0" applyNumberFormat="1" applyFont="1" applyFill="1" applyBorder="1" applyAlignment="1">
      <alignment vertical="center" shrinkToFit="1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177" fontId="12" fillId="2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84" fontId="12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87" fontId="13" fillId="2" borderId="0" xfId="0" applyNumberFormat="1" applyFont="1" applyFill="1" applyBorder="1" applyAlignment="1">
      <alignment horizontal="left" vertical="center"/>
    </xf>
    <xf numFmtId="188" fontId="13" fillId="2" borderId="0" xfId="0" applyNumberFormat="1" applyFont="1" applyFill="1" applyBorder="1" applyAlignment="1">
      <alignment horizontal="left" vertical="center"/>
    </xf>
    <xf numFmtId="189" fontId="13" fillId="2" borderId="0" xfId="0" applyNumberFormat="1" applyFont="1" applyFill="1" applyBorder="1" applyAlignment="1">
      <alignment horizontal="left" vertical="center"/>
    </xf>
    <xf numFmtId="190" fontId="13" fillId="2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180" fontId="15" fillId="0" borderId="10" xfId="0" applyNumberFormat="1" applyFont="1" applyFill="1" applyBorder="1" applyAlignment="1">
      <alignment horizontal="right" vertical="center"/>
    </xf>
    <xf numFmtId="180" fontId="15" fillId="0" borderId="11" xfId="0" applyNumberFormat="1" applyFont="1" applyFill="1" applyBorder="1" applyAlignment="1">
      <alignment horizontal="right" vertical="center"/>
    </xf>
    <xf numFmtId="180" fontId="15" fillId="0" borderId="12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80" fontId="14" fillId="2" borderId="10" xfId="0" applyNumberFormat="1" applyFont="1" applyFill="1" applyBorder="1" applyAlignment="1">
      <alignment vertical="center" shrinkToFit="1"/>
    </xf>
    <xf numFmtId="180" fontId="14" fillId="2" borderId="11" xfId="0" applyNumberFormat="1" applyFont="1" applyFill="1" applyBorder="1" applyAlignment="1">
      <alignment vertical="center" shrinkToFit="1"/>
    </xf>
    <xf numFmtId="180" fontId="14" fillId="0" borderId="13" xfId="0" applyNumberFormat="1" applyFont="1" applyFill="1" applyBorder="1" applyAlignment="1">
      <alignment vertical="center" shrinkToFit="1"/>
    </xf>
    <xf numFmtId="180" fontId="14" fillId="0" borderId="14" xfId="0" applyNumberFormat="1" applyFont="1" applyFill="1" applyBorder="1" applyAlignment="1">
      <alignment vertical="center" shrinkToFit="1"/>
    </xf>
    <xf numFmtId="180" fontId="3" fillId="0" borderId="10" xfId="0" applyNumberFormat="1" applyFont="1" applyBorder="1" applyAlignment="1">
      <alignment horizontal="right" vertical="center"/>
    </xf>
    <xf numFmtId="180" fontId="3" fillId="0" borderId="11" xfId="0" applyNumberFormat="1" applyFont="1" applyBorder="1" applyAlignment="1">
      <alignment horizontal="right" vertical="center"/>
    </xf>
    <xf numFmtId="180" fontId="3" fillId="0" borderId="12" xfId="0" applyNumberFormat="1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2019300</xdr:colOff>
      <xdr:row>118</xdr:row>
      <xdr:rowOff>66675</xdr:rowOff>
    </xdr:from>
    <xdr:to>
      <xdr:col>97</xdr:col>
      <xdr:colOff>93889</xdr:colOff>
      <xdr:row>124</xdr:row>
      <xdr:rowOff>121103</xdr:rowOff>
    </xdr:to>
    <xdr:sp macro="" textlink="">
      <xdr:nvSpPr>
        <xdr:cNvPr id="2" name="テキスト ボックス 1"/>
        <xdr:cNvSpPr txBox="1"/>
      </xdr:nvSpPr>
      <xdr:spPr>
        <a:xfrm>
          <a:off x="8210550" y="31461075"/>
          <a:ext cx="8352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1962150</xdr:colOff>
      <xdr:row>118</xdr:row>
      <xdr:rowOff>104775</xdr:rowOff>
    </xdr:from>
    <xdr:to>
      <xdr:col>97</xdr:col>
      <xdr:colOff>36739</xdr:colOff>
      <xdr:row>124</xdr:row>
      <xdr:rowOff>159203</xdr:rowOff>
    </xdr:to>
    <xdr:sp macro="" textlink="">
      <xdr:nvSpPr>
        <xdr:cNvPr id="2" name="テキスト ボックス 1"/>
        <xdr:cNvSpPr txBox="1"/>
      </xdr:nvSpPr>
      <xdr:spPr>
        <a:xfrm>
          <a:off x="8153400" y="31499175"/>
          <a:ext cx="8352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39"/>
  <sheetViews>
    <sheetView tabSelected="1" zoomScaleNormal="100" zoomScaleSheetLayoutView="85" workbookViewId="0">
      <selection activeCell="AY34" sqref="AY34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Y1" s="23"/>
    </row>
    <row r="2" spans="1:51" ht="17.25" customHeight="1">
      <c r="AY2" s="1" t="s">
        <v>101</v>
      </c>
    </row>
    <row r="3" spans="1:51" ht="17.25" customHeight="1"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Y3" s="1" t="s">
        <v>115</v>
      </c>
    </row>
    <row r="5" spans="1:51" ht="17.25" customHeight="1">
      <c r="A5" s="75" t="s">
        <v>12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7" spans="1:51" ht="32.25" customHeight="1">
      <c r="T7" s="73" t="s">
        <v>13</v>
      </c>
      <c r="U7" s="73"/>
      <c r="V7" s="73"/>
      <c r="W7" s="73"/>
      <c r="X7" s="73"/>
      <c r="Y7" s="76" t="s">
        <v>14</v>
      </c>
      <c r="Z7" s="76"/>
      <c r="AA7" s="76"/>
      <c r="AB7" s="76"/>
      <c r="AC7" s="76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Y7" s="1" t="s">
        <v>102</v>
      </c>
    </row>
    <row r="8" spans="1:51" ht="32.25" customHeight="1">
      <c r="Y8" s="76" t="s">
        <v>18</v>
      </c>
      <c r="Z8" s="76"/>
      <c r="AA8" s="76"/>
      <c r="AB8" s="76"/>
      <c r="AC8" s="76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</row>
    <row r="9" spans="1:51" ht="32.25" customHeight="1">
      <c r="Y9" s="76" t="s">
        <v>19</v>
      </c>
      <c r="Z9" s="76"/>
      <c r="AA9" s="76"/>
      <c r="AB9" s="76"/>
      <c r="AC9" s="76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Y9" s="1" t="s">
        <v>103</v>
      </c>
    </row>
    <row r="10" spans="1:51" ht="32.25" customHeight="1">
      <c r="Y10" s="76" t="s">
        <v>15</v>
      </c>
      <c r="Z10" s="76"/>
      <c r="AA10" s="76"/>
      <c r="AB10" s="76"/>
      <c r="AC10" s="76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Y10" s="1" t="s">
        <v>104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80" t="s">
        <v>64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38.25" customHeight="1">
      <c r="A16" s="81" t="s">
        <v>65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82" t="s">
        <v>16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</row>
    <row r="20" spans="1:49" ht="196.5" customHeight="1">
      <c r="C20" s="92" t="s">
        <v>83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</row>
    <row r="21" spans="1:49" ht="17.25" customHeight="1"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</row>
    <row r="22" spans="1:49" ht="17.25" customHeight="1"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</row>
    <row r="23" spans="1:49" ht="17.25" customHeight="1"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</row>
    <row r="24" spans="1:49" ht="17.25" customHeight="1"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</row>
    <row r="25" spans="1:49" ht="17.25" customHeight="1"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</row>
    <row r="30" spans="1:49" ht="17.25" customHeight="1">
      <c r="A30" s="73" t="s">
        <v>82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</row>
    <row r="31" spans="1:49" ht="17.25" customHeight="1">
      <c r="A31" s="1" t="s">
        <v>20</v>
      </c>
    </row>
    <row r="32" spans="1:49" ht="32.25" customHeight="1">
      <c r="A32" s="83" t="s">
        <v>21</v>
      </c>
      <c r="B32" s="61"/>
      <c r="C32" s="61"/>
      <c r="D32" s="61"/>
      <c r="E32" s="61"/>
      <c r="F32" s="61"/>
      <c r="G32" s="72" t="s">
        <v>93</v>
      </c>
      <c r="H32" s="72"/>
      <c r="I32" s="72"/>
      <c r="J32" s="72"/>
      <c r="K32" s="86" t="s">
        <v>22</v>
      </c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</row>
    <row r="33" spans="1:51" ht="32.25" customHeight="1">
      <c r="A33" s="61"/>
      <c r="B33" s="61"/>
      <c r="C33" s="61"/>
      <c r="D33" s="61"/>
      <c r="E33" s="61"/>
      <c r="F33" s="61"/>
      <c r="G33" s="84"/>
      <c r="H33" s="84"/>
      <c r="I33" s="84"/>
      <c r="J33" s="84"/>
      <c r="K33" s="88" t="s">
        <v>23</v>
      </c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</row>
    <row r="34" spans="1:51" ht="32.25" customHeight="1">
      <c r="A34" s="61"/>
      <c r="B34" s="61"/>
      <c r="C34" s="61"/>
      <c r="D34" s="61"/>
      <c r="E34" s="61"/>
      <c r="F34" s="61"/>
      <c r="G34" s="85"/>
      <c r="H34" s="85"/>
      <c r="I34" s="85"/>
      <c r="J34" s="85"/>
      <c r="K34" s="88" t="s">
        <v>24</v>
      </c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</row>
    <row r="35" spans="1:51" ht="32.25" customHeight="1">
      <c r="A35" s="61"/>
      <c r="B35" s="61"/>
      <c r="C35" s="61"/>
      <c r="D35" s="61"/>
      <c r="E35" s="61"/>
      <c r="F35" s="61"/>
      <c r="G35" s="85"/>
      <c r="H35" s="85"/>
      <c r="I35" s="85"/>
      <c r="J35" s="85"/>
      <c r="K35" s="90" t="s">
        <v>26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</row>
    <row r="36" spans="1:51" ht="32.25" customHeight="1">
      <c r="A36" s="61"/>
      <c r="B36" s="61"/>
      <c r="C36" s="61"/>
      <c r="D36" s="61"/>
      <c r="E36" s="61"/>
      <c r="F36" s="61"/>
      <c r="G36" s="84"/>
      <c r="H36" s="84"/>
      <c r="I36" s="84"/>
      <c r="J36" s="84"/>
      <c r="K36" s="90" t="s">
        <v>25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</row>
    <row r="38" spans="1:51" ht="17.25" customHeight="1">
      <c r="A38" s="1" t="s">
        <v>27</v>
      </c>
    </row>
    <row r="39" spans="1:51" ht="41.25" customHeight="1">
      <c r="A39" s="74" t="s">
        <v>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1" t="str">
        <f>AD8&amp;"　"&amp;AD9</f>
        <v>　</v>
      </c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Y39" s="1" t="s">
        <v>105</v>
      </c>
    </row>
    <row r="40" spans="1:51" ht="41.25" customHeight="1">
      <c r="A40" s="74" t="s">
        <v>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1">
        <f>AD7</f>
        <v>0</v>
      </c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Y40" s="25" t="s">
        <v>116</v>
      </c>
    </row>
    <row r="41" spans="1:51" ht="41.25" customHeight="1">
      <c r="A41" s="74" t="s">
        <v>28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1" t="str">
        <f>M39</f>
        <v>　</v>
      </c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Y41" s="1" t="s">
        <v>105</v>
      </c>
    </row>
    <row r="42" spans="1:51" ht="41.25" customHeight="1">
      <c r="A42" s="74" t="s">
        <v>29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2" t="s">
        <v>84</v>
      </c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</row>
    <row r="43" spans="1:51" ht="41.25" customHeight="1">
      <c r="A43" s="74" t="s">
        <v>30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Y43" s="1" t="s">
        <v>106</v>
      </c>
    </row>
    <row r="44" spans="1:51" ht="19.5" customHeight="1">
      <c r="A44" s="74" t="s">
        <v>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61" t="s">
        <v>31</v>
      </c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 t="s">
        <v>70</v>
      </c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</row>
    <row r="45" spans="1:51" ht="41.2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101">
        <f>N124</f>
        <v>0</v>
      </c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>
        <f>AO139</f>
        <v>0</v>
      </c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Y45" s="1" t="s">
        <v>105</v>
      </c>
    </row>
    <row r="46" spans="1:51" ht="19.5" customHeight="1">
      <c r="A46" s="74" t="s">
        <v>32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61" t="s">
        <v>68</v>
      </c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 t="s">
        <v>69</v>
      </c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</row>
    <row r="47" spans="1:51" ht="41.2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Y47" s="1" t="s">
        <v>107</v>
      </c>
    </row>
    <row r="48" spans="1:51" ht="41.25" customHeight="1">
      <c r="A48" s="74" t="s">
        <v>67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Y48" s="1" t="s">
        <v>108</v>
      </c>
    </row>
    <row r="50" spans="1:51" ht="17.25" customHeight="1">
      <c r="A50" s="95" t="s">
        <v>71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</row>
    <row r="51" spans="1:51" ht="17.2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</row>
    <row r="52" spans="1:51" ht="17.2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</row>
    <row r="53" spans="1:51" ht="17.2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</row>
    <row r="56" spans="1:51" ht="17.25" customHeight="1">
      <c r="A56" s="1" t="s">
        <v>33</v>
      </c>
    </row>
    <row r="57" spans="1:51" ht="14.25" customHeight="1">
      <c r="A57" s="5"/>
      <c r="B57" s="6" t="s">
        <v>34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7"/>
    </row>
    <row r="58" spans="1:51" ht="14.25" customHeight="1">
      <c r="A58" s="8"/>
      <c r="B58" s="9" t="s">
        <v>35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  <row r="59" spans="1:51" ht="14.25" customHeight="1">
      <c r="A59" s="8"/>
      <c r="B59" s="9" t="s">
        <v>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0"/>
    </row>
    <row r="60" spans="1:51" ht="14.25" customHeight="1">
      <c r="A60" s="8"/>
      <c r="B60" s="9" t="s">
        <v>37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0"/>
    </row>
    <row r="61" spans="1:51" ht="14.2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0"/>
    </row>
    <row r="62" spans="1:51" ht="14.25" customHeight="1">
      <c r="A62" s="8"/>
      <c r="B62" s="27">
        <v>1</v>
      </c>
      <c r="C62" s="27"/>
      <c r="D62" s="98" t="s">
        <v>42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"/>
      <c r="AW62" s="10"/>
      <c r="AY62" s="1" t="s">
        <v>109</v>
      </c>
    </row>
    <row r="63" spans="1:51" ht="14.25" customHeight="1">
      <c r="A63" s="8"/>
      <c r="B63" s="27">
        <v>2</v>
      </c>
      <c r="C63" s="27"/>
      <c r="D63" s="98" t="s">
        <v>43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"/>
      <c r="AW63" s="10"/>
      <c r="AY63" s="1" t="s">
        <v>110</v>
      </c>
    </row>
    <row r="64" spans="1:51" ht="14.25" customHeight="1">
      <c r="A64" s="8"/>
      <c r="B64" s="27">
        <v>3</v>
      </c>
      <c r="C64" s="27"/>
      <c r="D64" s="98" t="s">
        <v>44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"/>
      <c r="AW64" s="10"/>
      <c r="AY64" s="1" t="s">
        <v>111</v>
      </c>
    </row>
    <row r="65" spans="1:51" ht="14.25" customHeight="1">
      <c r="A65" s="8"/>
      <c r="B65" s="27">
        <v>4</v>
      </c>
      <c r="C65" s="27"/>
      <c r="D65" s="98" t="s">
        <v>46</v>
      </c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"/>
      <c r="AW65" s="10"/>
      <c r="AY65" s="1" t="s">
        <v>112</v>
      </c>
    </row>
    <row r="66" spans="1:51" ht="14.25" customHeight="1">
      <c r="A66" s="8"/>
      <c r="B66" s="27">
        <v>5</v>
      </c>
      <c r="C66" s="27"/>
      <c r="D66" s="98" t="s">
        <v>45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/>
      <c r="C67" s="9" t="s">
        <v>47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35">
        <v>0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9"/>
      <c r="Y68" s="30">
        <v>0</v>
      </c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9"/>
      <c r="AU68" s="9"/>
      <c r="AV68" s="9"/>
      <c r="AW68" s="10"/>
      <c r="AY68" s="1" t="s">
        <v>113</v>
      </c>
    </row>
    <row r="69" spans="1:51" ht="14.25" customHeight="1">
      <c r="A69" s="8"/>
      <c r="B69" s="9"/>
      <c r="C69" s="29"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9"/>
      <c r="Y69" s="30">
        <v>0</v>
      </c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9"/>
      <c r="AU69" s="9"/>
      <c r="AV69" s="9"/>
      <c r="AW69" s="10"/>
      <c r="AY69" s="1" t="s">
        <v>113</v>
      </c>
    </row>
    <row r="70" spans="1:51" ht="14.25" customHeight="1">
      <c r="A70" s="8"/>
      <c r="B70" s="9"/>
      <c r="C70" s="31"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9"/>
      <c r="Y70" s="30">
        <v>0</v>
      </c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9"/>
      <c r="AU70" s="9"/>
      <c r="AV70" s="9"/>
      <c r="AW70" s="10"/>
      <c r="AY70" s="1" t="s">
        <v>113</v>
      </c>
    </row>
    <row r="71" spans="1:51" ht="14.25" customHeight="1">
      <c r="A71" s="8"/>
      <c r="B71" s="9"/>
      <c r="C71" s="32">
        <f>SUM(C68:W70)</f>
        <v>0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14"/>
      <c r="Y71" s="33">
        <f>SUM(Y68:AS70)</f>
        <v>0</v>
      </c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9"/>
      <c r="AU71" s="9"/>
      <c r="AV71" s="9"/>
      <c r="AW71" s="10"/>
    </row>
    <row r="72" spans="1:51" ht="14.25" customHeight="1">
      <c r="A72" s="8"/>
      <c r="B72" s="9"/>
      <c r="C72" s="9"/>
      <c r="G72" s="27" t="s">
        <v>48</v>
      </c>
      <c r="H72" s="27"/>
      <c r="I72" s="27">
        <v>1</v>
      </c>
      <c r="J72" s="27"/>
      <c r="K72" s="27" t="s">
        <v>49</v>
      </c>
      <c r="L72" s="27"/>
      <c r="M72" s="28">
        <f>Y71</f>
        <v>0</v>
      </c>
      <c r="N72" s="28"/>
      <c r="O72" s="28"/>
      <c r="P72" s="28"/>
      <c r="Q72" s="28"/>
      <c r="R72" s="28"/>
      <c r="S72" s="28"/>
      <c r="T72" s="28"/>
      <c r="U72" s="28"/>
      <c r="V72" s="27" t="s">
        <v>50</v>
      </c>
      <c r="W72" s="27"/>
      <c r="X72" s="28">
        <f>C71</f>
        <v>0</v>
      </c>
      <c r="Y72" s="28"/>
      <c r="Z72" s="28"/>
      <c r="AA72" s="28"/>
      <c r="AB72" s="28"/>
      <c r="AC72" s="28"/>
      <c r="AD72" s="28"/>
      <c r="AE72" s="28"/>
      <c r="AF72" s="28"/>
      <c r="AG72" s="27" t="s">
        <v>51</v>
      </c>
      <c r="AH72" s="27"/>
      <c r="AI72" s="34" t="e">
        <f>(I72-M72/X72)*100</f>
        <v>#DIV/0!</v>
      </c>
      <c r="AJ72" s="34"/>
      <c r="AK72" s="34"/>
      <c r="AL72" s="34"/>
      <c r="AM72" s="9" t="s">
        <v>52</v>
      </c>
      <c r="AN72" s="9"/>
      <c r="AO72" s="9"/>
      <c r="AP72" s="9"/>
      <c r="AQ72" s="9"/>
      <c r="AR72" s="9"/>
      <c r="AS72" s="9"/>
      <c r="AT72" s="9"/>
      <c r="AU72" s="9"/>
      <c r="AV72" s="9"/>
      <c r="AW72" s="10"/>
    </row>
    <row r="73" spans="1:51" ht="14.25" customHeight="1">
      <c r="A73" s="8"/>
      <c r="B73" s="9"/>
      <c r="C73" s="9" t="s">
        <v>53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35">
        <v>0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9"/>
      <c r="Y74" s="30">
        <v>0</v>
      </c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9"/>
      <c r="AU74" s="9"/>
      <c r="AV74" s="9"/>
      <c r="AW74" s="10"/>
      <c r="AY74" s="1" t="s">
        <v>113</v>
      </c>
    </row>
    <row r="75" spans="1:51" ht="14.25" customHeight="1">
      <c r="A75" s="8"/>
      <c r="B75" s="9"/>
      <c r="C75" s="29"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9"/>
      <c r="Y75" s="30">
        <v>0</v>
      </c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9"/>
      <c r="AU75" s="9"/>
      <c r="AV75" s="9"/>
      <c r="AW75" s="10"/>
      <c r="AY75" s="1" t="s">
        <v>113</v>
      </c>
    </row>
    <row r="76" spans="1:51" ht="14.25" customHeight="1">
      <c r="A76" s="8"/>
      <c r="B76" s="9"/>
      <c r="C76" s="31"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9"/>
      <c r="Y76" s="30">
        <v>0</v>
      </c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9"/>
      <c r="AU76" s="9"/>
      <c r="AV76" s="9"/>
      <c r="AW76" s="10"/>
      <c r="AY76" s="1" t="s">
        <v>113</v>
      </c>
    </row>
    <row r="77" spans="1:51" ht="14.25" customHeight="1">
      <c r="A77" s="8"/>
      <c r="B77" s="9"/>
      <c r="C77" s="32">
        <f>SUM(C74:W76)</f>
        <v>0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14"/>
      <c r="Y77" s="33">
        <f>SUM(Y74:AS76)</f>
        <v>0</v>
      </c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9"/>
      <c r="AU77" s="9"/>
      <c r="AV77" s="9"/>
      <c r="AW77" s="10"/>
    </row>
    <row r="78" spans="1:51" ht="14.25" customHeight="1">
      <c r="A78" s="8"/>
      <c r="B78" s="9"/>
      <c r="C78" s="9"/>
      <c r="G78" s="27" t="s">
        <v>48</v>
      </c>
      <c r="H78" s="27"/>
      <c r="I78" s="27">
        <v>1</v>
      </c>
      <c r="J78" s="27"/>
      <c r="K78" s="27" t="s">
        <v>49</v>
      </c>
      <c r="L78" s="27"/>
      <c r="M78" s="28">
        <f>Y77</f>
        <v>0</v>
      </c>
      <c r="N78" s="28"/>
      <c r="O78" s="28"/>
      <c r="P78" s="28"/>
      <c r="Q78" s="28"/>
      <c r="R78" s="28"/>
      <c r="S78" s="28"/>
      <c r="T78" s="28"/>
      <c r="U78" s="28"/>
      <c r="V78" s="27" t="s">
        <v>50</v>
      </c>
      <c r="W78" s="27"/>
      <c r="X78" s="28">
        <f>C77</f>
        <v>0</v>
      </c>
      <c r="Y78" s="28"/>
      <c r="Z78" s="28"/>
      <c r="AA78" s="28"/>
      <c r="AB78" s="28"/>
      <c r="AC78" s="28"/>
      <c r="AD78" s="28"/>
      <c r="AE78" s="28"/>
      <c r="AF78" s="28"/>
      <c r="AG78" s="27" t="s">
        <v>51</v>
      </c>
      <c r="AH78" s="27"/>
      <c r="AI78" s="34" t="e">
        <f>(I78-M78/X78)*100</f>
        <v>#DIV/0!</v>
      </c>
      <c r="AJ78" s="34"/>
      <c r="AK78" s="34"/>
      <c r="AL78" s="34"/>
      <c r="AM78" s="9" t="s">
        <v>52</v>
      </c>
      <c r="AN78" s="9"/>
      <c r="AO78" s="9"/>
      <c r="AP78" s="9"/>
      <c r="AQ78" s="9"/>
      <c r="AR78" s="9"/>
      <c r="AS78" s="9"/>
      <c r="AT78" s="9"/>
      <c r="AU78" s="9"/>
      <c r="AV78" s="9"/>
      <c r="AW78" s="10"/>
    </row>
    <row r="79" spans="1:51" ht="14.25" customHeight="1">
      <c r="A79" s="8"/>
      <c r="B79" s="9"/>
      <c r="C79" s="9" t="s">
        <v>54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35">
        <v>0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9"/>
      <c r="Y80" s="30">
        <v>0</v>
      </c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9"/>
      <c r="AU80" s="9"/>
      <c r="AV80" s="9"/>
      <c r="AW80" s="10"/>
      <c r="AY80" s="1" t="s">
        <v>113</v>
      </c>
    </row>
    <row r="81" spans="1:51" ht="14.25" customHeight="1">
      <c r="A81" s="8"/>
      <c r="B81" s="9"/>
      <c r="C81" s="29"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9"/>
      <c r="Y81" s="30">
        <v>0</v>
      </c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9"/>
      <c r="AU81" s="9"/>
      <c r="AV81" s="9"/>
      <c r="AW81" s="10"/>
      <c r="AY81" s="1" t="s">
        <v>113</v>
      </c>
    </row>
    <row r="82" spans="1:51" ht="14.25" customHeight="1">
      <c r="A82" s="8"/>
      <c r="B82" s="9"/>
      <c r="C82" s="31"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9"/>
      <c r="Y82" s="30">
        <v>0</v>
      </c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9"/>
      <c r="AU82" s="9"/>
      <c r="AV82" s="9"/>
      <c r="AW82" s="10"/>
      <c r="AY82" s="1" t="s">
        <v>113</v>
      </c>
    </row>
    <row r="83" spans="1:51" ht="14.25" customHeight="1">
      <c r="A83" s="8"/>
      <c r="B83" s="9"/>
      <c r="C83" s="32">
        <f>SUM(C80:W82)</f>
        <v>0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14"/>
      <c r="Y83" s="33">
        <f>SUM(Y80:AS82)</f>
        <v>0</v>
      </c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9"/>
      <c r="AU83" s="9"/>
      <c r="AV83" s="9"/>
      <c r="AW83" s="10"/>
    </row>
    <row r="84" spans="1:51" ht="14.25" customHeight="1">
      <c r="A84" s="8"/>
      <c r="B84" s="9"/>
      <c r="C84" s="9"/>
      <c r="G84" s="27" t="s">
        <v>48</v>
      </c>
      <c r="H84" s="27"/>
      <c r="I84" s="27">
        <v>1</v>
      </c>
      <c r="J84" s="27"/>
      <c r="K84" s="27" t="s">
        <v>49</v>
      </c>
      <c r="L84" s="27"/>
      <c r="M84" s="28">
        <f>Y83</f>
        <v>0</v>
      </c>
      <c r="N84" s="28"/>
      <c r="O84" s="28"/>
      <c r="P84" s="28"/>
      <c r="Q84" s="28"/>
      <c r="R84" s="28"/>
      <c r="S84" s="28"/>
      <c r="T84" s="28"/>
      <c r="U84" s="28"/>
      <c r="V84" s="27" t="s">
        <v>50</v>
      </c>
      <c r="W84" s="27"/>
      <c r="X84" s="28">
        <f>C83</f>
        <v>0</v>
      </c>
      <c r="Y84" s="28"/>
      <c r="Z84" s="28"/>
      <c r="AA84" s="28"/>
      <c r="AB84" s="28"/>
      <c r="AC84" s="28"/>
      <c r="AD84" s="28"/>
      <c r="AE84" s="28"/>
      <c r="AF84" s="28"/>
      <c r="AG84" s="27" t="s">
        <v>51</v>
      </c>
      <c r="AH84" s="27"/>
      <c r="AI84" s="34" t="e">
        <f>(I84-M84/X84)*100</f>
        <v>#DIV/0!</v>
      </c>
      <c r="AJ84" s="34"/>
      <c r="AK84" s="34"/>
      <c r="AL84" s="34"/>
      <c r="AM84" s="9" t="s">
        <v>52</v>
      </c>
      <c r="AN84" s="9"/>
      <c r="AO84" s="9"/>
      <c r="AP84" s="9"/>
      <c r="AQ84" s="9"/>
      <c r="AR84" s="9"/>
      <c r="AS84" s="9"/>
      <c r="AT84" s="9"/>
      <c r="AU84" s="9"/>
      <c r="AV84" s="9"/>
      <c r="AW84" s="10"/>
    </row>
    <row r="85" spans="1:51" ht="14.25" customHeight="1">
      <c r="A85" s="8"/>
      <c r="B85" s="9"/>
      <c r="C85" s="9" t="s">
        <v>55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104">
        <f>SUM(C68,C74,C80)</f>
        <v>0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9"/>
      <c r="Y86" s="33">
        <f>SUM(Y68,Y74,Y80)</f>
        <v>0</v>
      </c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9"/>
      <c r="AU86" s="9"/>
      <c r="AV86" s="9"/>
      <c r="AW86" s="10"/>
      <c r="AY86" s="1" t="s">
        <v>105</v>
      </c>
    </row>
    <row r="87" spans="1:51" ht="14.25" customHeight="1">
      <c r="A87" s="8"/>
      <c r="B87" s="9"/>
      <c r="C87" s="102">
        <f>SUM(C69,C75,C81)</f>
        <v>0</v>
      </c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9"/>
      <c r="Y87" s="33">
        <f>SUM(Y69,Y75,Y81)</f>
        <v>0</v>
      </c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9"/>
      <c r="AU87" s="9"/>
      <c r="AV87" s="9"/>
      <c r="AW87" s="10"/>
      <c r="AY87" s="1" t="s">
        <v>105</v>
      </c>
    </row>
    <row r="88" spans="1:51" ht="14.25" customHeight="1">
      <c r="A88" s="8"/>
      <c r="B88" s="9"/>
      <c r="C88" s="103">
        <f>SUM(C70,C76,C82)</f>
        <v>0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9"/>
      <c r="Y88" s="33">
        <f>SUM(Y70,Y76,Y82)</f>
        <v>0</v>
      </c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9"/>
      <c r="AU88" s="9"/>
      <c r="AV88" s="9"/>
      <c r="AW88" s="10"/>
      <c r="AY88" s="1" t="s">
        <v>105</v>
      </c>
    </row>
    <row r="89" spans="1:51" ht="14.25" customHeight="1">
      <c r="A89" s="8"/>
      <c r="B89" s="9"/>
      <c r="C89" s="32">
        <f>SUM(C86:W88)</f>
        <v>0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14"/>
      <c r="Y89" s="33">
        <f>SUM(Y86:AS88)</f>
        <v>0</v>
      </c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9"/>
      <c r="AU89" s="9"/>
      <c r="AV89" s="9"/>
      <c r="AW89" s="10"/>
      <c r="AY89" s="1" t="s">
        <v>105</v>
      </c>
    </row>
    <row r="90" spans="1:51" ht="14.25" customHeight="1">
      <c r="A90" s="8"/>
      <c r="B90" s="9"/>
      <c r="C90" s="9"/>
      <c r="G90" s="27" t="s">
        <v>48</v>
      </c>
      <c r="H90" s="27"/>
      <c r="I90" s="27">
        <v>1</v>
      </c>
      <c r="J90" s="27"/>
      <c r="K90" s="27" t="s">
        <v>49</v>
      </c>
      <c r="L90" s="27"/>
      <c r="M90" s="28">
        <f>Y89</f>
        <v>0</v>
      </c>
      <c r="N90" s="28"/>
      <c r="O90" s="28"/>
      <c r="P90" s="28"/>
      <c r="Q90" s="28"/>
      <c r="R90" s="28"/>
      <c r="S90" s="28"/>
      <c r="T90" s="28"/>
      <c r="U90" s="28"/>
      <c r="V90" s="27" t="s">
        <v>50</v>
      </c>
      <c r="W90" s="27"/>
      <c r="X90" s="28">
        <f>C89</f>
        <v>0</v>
      </c>
      <c r="Y90" s="28"/>
      <c r="Z90" s="28"/>
      <c r="AA90" s="28"/>
      <c r="AB90" s="28"/>
      <c r="AC90" s="28"/>
      <c r="AD90" s="28"/>
      <c r="AE90" s="28"/>
      <c r="AF90" s="28"/>
      <c r="AG90" s="27" t="s">
        <v>51</v>
      </c>
      <c r="AH90" s="27"/>
      <c r="AI90" s="34" t="e">
        <f>(I90-M90/X90)*100</f>
        <v>#DIV/0!</v>
      </c>
      <c r="AJ90" s="34"/>
      <c r="AK90" s="34"/>
      <c r="AL90" s="34"/>
      <c r="AM90" s="9" t="s">
        <v>52</v>
      </c>
      <c r="AN90" s="9"/>
      <c r="AO90" s="9"/>
      <c r="AP90" s="9"/>
      <c r="AQ90" s="9"/>
      <c r="AR90" s="9"/>
      <c r="AS90" s="9"/>
      <c r="AT90" s="9"/>
      <c r="AU90" s="9"/>
      <c r="AV90" s="9"/>
      <c r="AW90" s="10"/>
    </row>
    <row r="91" spans="1:51" ht="14.25" customHeight="1">
      <c r="A91" s="8"/>
      <c r="B91" s="9"/>
      <c r="C91" s="9" t="s">
        <v>56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9" t="s">
        <v>57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0"/>
    </row>
    <row r="94" spans="1:51" ht="14.25" customHeight="1">
      <c r="A94" s="8"/>
      <c r="B94" s="9"/>
      <c r="C94" s="9" t="s">
        <v>58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0"/>
    </row>
    <row r="95" spans="1:51" ht="14.25" customHeight="1">
      <c r="A95" s="8"/>
      <c r="B95" s="9"/>
      <c r="C95" s="105">
        <f>W124</f>
        <v>0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6">
        <f>C95/2</f>
        <v>0</v>
      </c>
      <c r="V95" s="106"/>
      <c r="W95" s="106"/>
      <c r="X95" s="106"/>
      <c r="Y95" s="106"/>
      <c r="Z95" s="106"/>
      <c r="AA95" s="106"/>
      <c r="AB95" s="107">
        <f>N138</f>
        <v>0</v>
      </c>
      <c r="AC95" s="107"/>
      <c r="AD95" s="107"/>
      <c r="AE95" s="107"/>
      <c r="AF95" s="107"/>
      <c r="AG95" s="107"/>
      <c r="AH95" s="107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10"/>
      <c r="AY95" s="1" t="s">
        <v>105</v>
      </c>
    </row>
    <row r="96" spans="1:51" ht="14.25" customHeight="1">
      <c r="A96" s="8"/>
      <c r="B96" s="9"/>
      <c r="C96" s="9" t="s">
        <v>59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5"/>
      <c r="AC96" s="15"/>
      <c r="AD96" s="15"/>
      <c r="AE96" s="15"/>
      <c r="AF96" s="15"/>
      <c r="AG96" s="15"/>
      <c r="AH96" s="15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0"/>
    </row>
    <row r="97" spans="1:51" ht="14.25" customHeight="1">
      <c r="A97" s="8"/>
      <c r="B97" s="9"/>
      <c r="C97" s="105">
        <f>AF124</f>
        <v>0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6">
        <f>C97/2</f>
        <v>0</v>
      </c>
      <c r="V97" s="106"/>
      <c r="W97" s="106"/>
      <c r="X97" s="106"/>
      <c r="Y97" s="106"/>
      <c r="Z97" s="106"/>
      <c r="AA97" s="106"/>
      <c r="AB97" s="107">
        <f>Z138</f>
        <v>0</v>
      </c>
      <c r="AC97" s="107"/>
      <c r="AD97" s="107"/>
      <c r="AE97" s="107"/>
      <c r="AF97" s="107"/>
      <c r="AG97" s="107"/>
      <c r="AH97" s="107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0"/>
      <c r="AY97" s="1" t="s">
        <v>105</v>
      </c>
    </row>
    <row r="98" spans="1:51" ht="14.25" customHeight="1">
      <c r="A98" s="8"/>
      <c r="B98" s="9"/>
      <c r="C98" s="9" t="s">
        <v>60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5"/>
      <c r="AC98" s="15"/>
      <c r="AD98" s="15"/>
      <c r="AE98" s="15"/>
      <c r="AF98" s="15"/>
      <c r="AG98" s="15"/>
      <c r="AH98" s="15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105">
        <f>AO124</f>
        <v>0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6">
        <f>C99/2</f>
        <v>0</v>
      </c>
      <c r="V99" s="106"/>
      <c r="W99" s="106"/>
      <c r="X99" s="106"/>
      <c r="Y99" s="106"/>
      <c r="Z99" s="106"/>
      <c r="AA99" s="106"/>
      <c r="AB99" s="107">
        <f>AL138</f>
        <v>0</v>
      </c>
      <c r="AC99" s="107"/>
      <c r="AD99" s="107"/>
      <c r="AE99" s="107"/>
      <c r="AF99" s="107"/>
      <c r="AG99" s="107"/>
      <c r="AH99" s="107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  <c r="AY99" s="1" t="s">
        <v>105</v>
      </c>
    </row>
    <row r="100" spans="1:51" ht="21" customHeight="1">
      <c r="A100" s="8"/>
      <c r="B100" s="9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111" t="s">
        <v>55</v>
      </c>
      <c r="Y100" s="111"/>
      <c r="Z100" s="111"/>
      <c r="AA100" s="111"/>
      <c r="AB100" s="110">
        <f>SUM(AB95:AH99)</f>
        <v>0</v>
      </c>
      <c r="AC100" s="110"/>
      <c r="AD100" s="110"/>
      <c r="AE100" s="110"/>
      <c r="AF100" s="110"/>
      <c r="AG100" s="110"/>
      <c r="AH100" s="110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  <c r="AY100" s="1" t="s">
        <v>105</v>
      </c>
    </row>
    <row r="101" spans="1:51" ht="14.25" customHeight="1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</row>
    <row r="102" spans="1:51" ht="14.25" customHeight="1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</row>
    <row r="103" spans="1:51" ht="14.25" customHeight="1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3"/>
    </row>
    <row r="106" spans="1:51" ht="20.25" customHeight="1">
      <c r="A106" s="1" t="s">
        <v>38</v>
      </c>
    </row>
    <row r="107" spans="1:51" ht="20.25" customHeight="1">
      <c r="A107" s="1" t="s">
        <v>3</v>
      </c>
    </row>
    <row r="108" spans="1:51" ht="20.25" customHeight="1">
      <c r="A108" s="66" t="s">
        <v>4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118" t="s">
        <v>9</v>
      </c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26"/>
    </row>
    <row r="109" spans="1:51" ht="20.25" customHeight="1">
      <c r="A109" s="62" t="s">
        <v>17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94">
        <f>AO139</f>
        <v>0</v>
      </c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40"/>
      <c r="AY109" s="1" t="s">
        <v>105</v>
      </c>
    </row>
    <row r="110" spans="1:51" ht="20.25" customHeight="1">
      <c r="A110" s="62" t="s">
        <v>5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94">
        <v>0</v>
      </c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40"/>
      <c r="AY110" s="1" t="s">
        <v>105</v>
      </c>
    </row>
    <row r="111" spans="1:51" ht="20.25" customHeight="1">
      <c r="A111" s="62" t="s">
        <v>6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94">
        <f>N124-N109</f>
        <v>0</v>
      </c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40"/>
      <c r="AY111" s="1" t="s">
        <v>105</v>
      </c>
    </row>
    <row r="112" spans="1:51" ht="20.25" customHeight="1">
      <c r="A112" s="62" t="s">
        <v>7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94">
        <v>0</v>
      </c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40"/>
      <c r="AY112" s="1" t="s">
        <v>105</v>
      </c>
    </row>
    <row r="113" spans="1:51" ht="20.25" customHeight="1">
      <c r="A113" s="62" t="s">
        <v>8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130">
        <f>SUM(N109:AW112)</f>
        <v>0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2"/>
      <c r="AY113" s="1" t="s">
        <v>105</v>
      </c>
    </row>
    <row r="114" spans="1:51" ht="20.25" customHeight="1">
      <c r="B114" s="1" t="s">
        <v>10</v>
      </c>
    </row>
    <row r="115" spans="1:51" ht="20.25" customHeight="1"/>
    <row r="116" spans="1:51" ht="20.25" customHeight="1">
      <c r="A116" s="1" t="s">
        <v>11</v>
      </c>
    </row>
    <row r="117" spans="1:51" ht="20.25" customHeight="1">
      <c r="A117" s="112" t="s">
        <v>41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4"/>
      <c r="N117" s="118" t="s">
        <v>39</v>
      </c>
      <c r="O117" s="119"/>
      <c r="P117" s="119"/>
      <c r="Q117" s="119"/>
      <c r="R117" s="119"/>
      <c r="S117" s="119"/>
      <c r="T117" s="119"/>
      <c r="U117" s="119"/>
      <c r="V117" s="119"/>
      <c r="W117" s="123" t="s">
        <v>40</v>
      </c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5"/>
    </row>
    <row r="118" spans="1:51" ht="20.25" customHeight="1">
      <c r="A118" s="115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7"/>
      <c r="N118" s="120"/>
      <c r="O118" s="121"/>
      <c r="P118" s="121"/>
      <c r="Q118" s="121"/>
      <c r="R118" s="121"/>
      <c r="S118" s="121"/>
      <c r="T118" s="121"/>
      <c r="U118" s="121"/>
      <c r="V118" s="121"/>
      <c r="W118" s="120" t="s">
        <v>47</v>
      </c>
      <c r="X118" s="121"/>
      <c r="Y118" s="121"/>
      <c r="Z118" s="121"/>
      <c r="AA118" s="121"/>
      <c r="AB118" s="121"/>
      <c r="AC118" s="121"/>
      <c r="AD118" s="121"/>
      <c r="AE118" s="122"/>
      <c r="AF118" s="120" t="s">
        <v>53</v>
      </c>
      <c r="AG118" s="121"/>
      <c r="AH118" s="121"/>
      <c r="AI118" s="121"/>
      <c r="AJ118" s="121"/>
      <c r="AK118" s="121"/>
      <c r="AL118" s="121"/>
      <c r="AM118" s="121"/>
      <c r="AN118" s="122"/>
      <c r="AO118" s="120" t="s">
        <v>54</v>
      </c>
      <c r="AP118" s="121"/>
      <c r="AQ118" s="121"/>
      <c r="AR118" s="121"/>
      <c r="AS118" s="121"/>
      <c r="AT118" s="121"/>
      <c r="AU118" s="121"/>
      <c r="AV118" s="121"/>
      <c r="AW118" s="122"/>
    </row>
    <row r="119" spans="1:51" ht="20.25" customHeight="1">
      <c r="A119" s="62" t="s">
        <v>85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127">
        <f>SUM(W119:AW119)</f>
        <v>0</v>
      </c>
      <c r="O119" s="128"/>
      <c r="P119" s="128"/>
      <c r="Q119" s="128"/>
      <c r="R119" s="128"/>
      <c r="S119" s="128"/>
      <c r="T119" s="128"/>
      <c r="U119" s="128"/>
      <c r="V119" s="128"/>
      <c r="W119" s="108"/>
      <c r="X119" s="109"/>
      <c r="Y119" s="109"/>
      <c r="Z119" s="109"/>
      <c r="AA119" s="109"/>
      <c r="AB119" s="109"/>
      <c r="AC119" s="109"/>
      <c r="AD119" s="109"/>
      <c r="AE119" s="109"/>
      <c r="AF119" s="108"/>
      <c r="AG119" s="109"/>
      <c r="AH119" s="109"/>
      <c r="AI119" s="109"/>
      <c r="AJ119" s="109"/>
      <c r="AK119" s="109"/>
      <c r="AL119" s="109"/>
      <c r="AM119" s="109"/>
      <c r="AN119" s="109"/>
      <c r="AO119" s="108"/>
      <c r="AP119" s="109"/>
      <c r="AQ119" s="109"/>
      <c r="AR119" s="109"/>
      <c r="AS119" s="109"/>
      <c r="AT119" s="109"/>
      <c r="AU119" s="109"/>
      <c r="AV119" s="109"/>
      <c r="AW119" s="129"/>
      <c r="AY119" s="1" t="s">
        <v>114</v>
      </c>
    </row>
    <row r="120" spans="1:51" ht="20.25" customHeight="1">
      <c r="A120" s="62" t="s">
        <v>86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127">
        <f t="shared" ref="N120:N122" si="0">SUM(W120:AW120)</f>
        <v>0</v>
      </c>
      <c r="O120" s="128"/>
      <c r="P120" s="128"/>
      <c r="Q120" s="128"/>
      <c r="R120" s="128"/>
      <c r="S120" s="128"/>
      <c r="T120" s="128"/>
      <c r="U120" s="128"/>
      <c r="V120" s="128"/>
      <c r="W120" s="108"/>
      <c r="X120" s="109"/>
      <c r="Y120" s="109"/>
      <c r="Z120" s="109"/>
      <c r="AA120" s="109"/>
      <c r="AB120" s="109"/>
      <c r="AC120" s="109"/>
      <c r="AD120" s="109"/>
      <c r="AE120" s="109"/>
      <c r="AF120" s="108"/>
      <c r="AG120" s="109"/>
      <c r="AH120" s="109"/>
      <c r="AI120" s="109"/>
      <c r="AJ120" s="109"/>
      <c r="AK120" s="109"/>
      <c r="AL120" s="109"/>
      <c r="AM120" s="109"/>
      <c r="AN120" s="109"/>
      <c r="AO120" s="108"/>
      <c r="AP120" s="109"/>
      <c r="AQ120" s="109"/>
      <c r="AR120" s="109"/>
      <c r="AS120" s="109"/>
      <c r="AT120" s="109"/>
      <c r="AU120" s="109"/>
      <c r="AV120" s="109"/>
      <c r="AW120" s="129"/>
      <c r="AY120" s="1" t="s">
        <v>114</v>
      </c>
    </row>
    <row r="121" spans="1:51" ht="20.25" customHeight="1">
      <c r="A121" s="62" t="s">
        <v>87</v>
      </c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127">
        <f t="shared" si="0"/>
        <v>0</v>
      </c>
      <c r="O121" s="128"/>
      <c r="P121" s="128"/>
      <c r="Q121" s="128"/>
      <c r="R121" s="128"/>
      <c r="S121" s="128"/>
      <c r="T121" s="128"/>
      <c r="U121" s="128"/>
      <c r="V121" s="128"/>
      <c r="W121" s="108"/>
      <c r="X121" s="109"/>
      <c r="Y121" s="109"/>
      <c r="Z121" s="109"/>
      <c r="AA121" s="109"/>
      <c r="AB121" s="109"/>
      <c r="AC121" s="109"/>
      <c r="AD121" s="109"/>
      <c r="AE121" s="109"/>
      <c r="AF121" s="108"/>
      <c r="AG121" s="109"/>
      <c r="AH121" s="109"/>
      <c r="AI121" s="109"/>
      <c r="AJ121" s="109"/>
      <c r="AK121" s="109"/>
      <c r="AL121" s="109"/>
      <c r="AM121" s="109"/>
      <c r="AN121" s="109"/>
      <c r="AO121" s="108"/>
      <c r="AP121" s="109"/>
      <c r="AQ121" s="109"/>
      <c r="AR121" s="109"/>
      <c r="AS121" s="109"/>
      <c r="AT121" s="109"/>
      <c r="AU121" s="109"/>
      <c r="AV121" s="109"/>
      <c r="AW121" s="129"/>
      <c r="AY121" s="1" t="s">
        <v>114</v>
      </c>
    </row>
    <row r="122" spans="1:51" ht="20.25" customHeight="1">
      <c r="A122" s="62" t="s">
        <v>88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127">
        <f t="shared" si="0"/>
        <v>0</v>
      </c>
      <c r="O122" s="128"/>
      <c r="P122" s="128"/>
      <c r="Q122" s="128"/>
      <c r="R122" s="128"/>
      <c r="S122" s="128"/>
      <c r="T122" s="128"/>
      <c r="U122" s="128"/>
      <c r="V122" s="128"/>
      <c r="W122" s="108"/>
      <c r="X122" s="109"/>
      <c r="Y122" s="109"/>
      <c r="Z122" s="109"/>
      <c r="AA122" s="109"/>
      <c r="AB122" s="109"/>
      <c r="AC122" s="109"/>
      <c r="AD122" s="109"/>
      <c r="AE122" s="109"/>
      <c r="AF122" s="108"/>
      <c r="AG122" s="109"/>
      <c r="AH122" s="109"/>
      <c r="AI122" s="109"/>
      <c r="AJ122" s="109"/>
      <c r="AK122" s="109"/>
      <c r="AL122" s="109"/>
      <c r="AM122" s="109"/>
      <c r="AN122" s="109"/>
      <c r="AO122" s="108"/>
      <c r="AP122" s="109"/>
      <c r="AQ122" s="109"/>
      <c r="AR122" s="109"/>
      <c r="AS122" s="109"/>
      <c r="AT122" s="109"/>
      <c r="AU122" s="109"/>
      <c r="AV122" s="109"/>
      <c r="AW122" s="129"/>
      <c r="AY122" s="1" t="s">
        <v>114</v>
      </c>
    </row>
    <row r="123" spans="1:51" ht="20.25" customHeight="1">
      <c r="A123" s="62" t="s">
        <v>89</v>
      </c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108"/>
      <c r="O123" s="109"/>
      <c r="P123" s="109"/>
      <c r="Q123" s="109"/>
      <c r="R123" s="109"/>
      <c r="S123" s="109"/>
      <c r="T123" s="109"/>
      <c r="U123" s="109"/>
      <c r="V123" s="109"/>
      <c r="W123" s="135"/>
      <c r="X123" s="136"/>
      <c r="Y123" s="136"/>
      <c r="Z123" s="136"/>
      <c r="AA123" s="136"/>
      <c r="AB123" s="136"/>
      <c r="AC123" s="136"/>
      <c r="AD123" s="136"/>
      <c r="AE123" s="136"/>
      <c r="AF123" s="135"/>
      <c r="AG123" s="136"/>
      <c r="AH123" s="136"/>
      <c r="AI123" s="136"/>
      <c r="AJ123" s="136"/>
      <c r="AK123" s="136"/>
      <c r="AL123" s="136"/>
      <c r="AM123" s="136"/>
      <c r="AN123" s="136"/>
      <c r="AO123" s="135"/>
      <c r="AP123" s="136"/>
      <c r="AQ123" s="136"/>
      <c r="AR123" s="136"/>
      <c r="AS123" s="136"/>
      <c r="AT123" s="136"/>
      <c r="AU123" s="136"/>
      <c r="AV123" s="136"/>
      <c r="AW123" s="137"/>
      <c r="AY123" s="1" t="s">
        <v>114</v>
      </c>
    </row>
    <row r="124" spans="1:51" ht="20.25" customHeight="1">
      <c r="A124" s="66" t="s">
        <v>8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127">
        <f>SUM(N119:V123)</f>
        <v>0</v>
      </c>
      <c r="O124" s="128"/>
      <c r="P124" s="128"/>
      <c r="Q124" s="128"/>
      <c r="R124" s="128"/>
      <c r="S124" s="128"/>
      <c r="T124" s="128"/>
      <c r="U124" s="128"/>
      <c r="V124" s="128"/>
      <c r="W124" s="67">
        <f>SUM(W119:AE123)</f>
        <v>0</v>
      </c>
      <c r="X124" s="68"/>
      <c r="Y124" s="68"/>
      <c r="Z124" s="68"/>
      <c r="AA124" s="68"/>
      <c r="AB124" s="68"/>
      <c r="AC124" s="68"/>
      <c r="AD124" s="68"/>
      <c r="AE124" s="68"/>
      <c r="AF124" s="67">
        <f>SUM(AF119:AN123)</f>
        <v>0</v>
      </c>
      <c r="AG124" s="68"/>
      <c r="AH124" s="68"/>
      <c r="AI124" s="68"/>
      <c r="AJ124" s="68"/>
      <c r="AK124" s="68"/>
      <c r="AL124" s="68"/>
      <c r="AM124" s="68"/>
      <c r="AN124" s="68"/>
      <c r="AO124" s="67">
        <f>SUM(AO119:AW123)</f>
        <v>0</v>
      </c>
      <c r="AP124" s="68"/>
      <c r="AQ124" s="68"/>
      <c r="AR124" s="68"/>
      <c r="AS124" s="68"/>
      <c r="AT124" s="68"/>
      <c r="AU124" s="68"/>
      <c r="AV124" s="68"/>
      <c r="AW124" s="69"/>
      <c r="AY124" s="1" t="s">
        <v>105</v>
      </c>
    </row>
    <row r="125" spans="1:51" ht="20.2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39" t="s">
        <v>78</v>
      </c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40"/>
      <c r="AO125" s="127">
        <f>SUM(W124:AW124)</f>
        <v>0</v>
      </c>
      <c r="AP125" s="128"/>
      <c r="AQ125" s="128"/>
      <c r="AR125" s="128"/>
      <c r="AS125" s="128"/>
      <c r="AT125" s="128"/>
      <c r="AU125" s="128"/>
      <c r="AV125" s="128"/>
      <c r="AW125" s="134"/>
      <c r="AY125" s="1" t="s">
        <v>105</v>
      </c>
    </row>
    <row r="126" spans="1:51" ht="20.25" customHeight="1">
      <c r="B126" s="63" t="s">
        <v>90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4"/>
      <c r="AP126" s="64"/>
      <c r="AQ126" s="64"/>
      <c r="AR126" s="64"/>
      <c r="AS126" s="64"/>
      <c r="AT126" s="64"/>
      <c r="AU126" s="64"/>
      <c r="AV126" s="64"/>
      <c r="AW126" s="64"/>
    </row>
    <row r="127" spans="1:51" ht="20.25" customHeight="1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Y127" s="133" t="str">
        <f>IF(N113=N124,"収入と支出が一致していますので、そのまま処理を進めてください","収入と支出が一致していませんので、ご確認ください")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28" spans="1:51" ht="20.25" customHeight="1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Y128" s="133"/>
    </row>
    <row r="129" spans="1:54" ht="20.25" customHeight="1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</row>
    <row r="130" spans="1:54" ht="20.25" customHeight="1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</row>
    <row r="131" spans="1:54" ht="20.25" customHeight="1"/>
    <row r="132" spans="1:54" ht="20.25" customHeight="1">
      <c r="A132" s="1" t="s">
        <v>72</v>
      </c>
      <c r="N132" s="61" t="s">
        <v>61</v>
      </c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 t="s">
        <v>62</v>
      </c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 t="s">
        <v>80</v>
      </c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</row>
    <row r="133" spans="1:54" ht="17.25" customHeight="1">
      <c r="A133" s="46" t="s">
        <v>73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58">
        <f>W124</f>
        <v>0</v>
      </c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>
        <f>AF124</f>
        <v>0</v>
      </c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>
        <f>AO124</f>
        <v>0</v>
      </c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Y133" s="1" t="s">
        <v>105</v>
      </c>
    </row>
    <row r="134" spans="1:54" ht="17.25" customHeight="1">
      <c r="A134" s="46" t="s">
        <v>5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58">
        <f>N110</f>
        <v>0</v>
      </c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>
        <f>N110</f>
        <v>0</v>
      </c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>
        <f>Z110</f>
        <v>0</v>
      </c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Y134" s="1" t="s">
        <v>105</v>
      </c>
    </row>
    <row r="135" spans="1:54" ht="17.25" customHeight="1">
      <c r="A135" s="44" t="s">
        <v>79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58">
        <f>N133-N134</f>
        <v>0</v>
      </c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>
        <f t="shared" ref="Z135" si="1">Z133-Z134</f>
        <v>0</v>
      </c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>
        <f t="shared" ref="AL135" si="2">AL133-AL134</f>
        <v>0</v>
      </c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Y135" s="1" t="s">
        <v>105</v>
      </c>
      <c r="BA135" s="18">
        <v>100000</v>
      </c>
      <c r="BB135" s="18">
        <f>MIN(BA135,ROUNDDOWN(N135/2*1,-3))</f>
        <v>0</v>
      </c>
    </row>
    <row r="136" spans="1:54" ht="17.25" customHeight="1">
      <c r="A136" s="48" t="s">
        <v>74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55">
        <f>N135/2</f>
        <v>0</v>
      </c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7"/>
      <c r="Z136" s="55">
        <f t="shared" ref="Z136" si="3">Z135/2</f>
        <v>0</v>
      </c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7"/>
      <c r="AL136" s="55">
        <f>AL135/2</f>
        <v>0</v>
      </c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7"/>
      <c r="AY136" s="1" t="s">
        <v>105</v>
      </c>
      <c r="BA136" s="18">
        <v>100000</v>
      </c>
      <c r="BB136" s="18">
        <f>MIN(BA136,ROUNDDOWN(Z135/2*1,-3))</f>
        <v>0</v>
      </c>
    </row>
    <row r="137" spans="1:54" ht="17.25" customHeight="1">
      <c r="A137" s="59" t="s">
        <v>75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52">
        <f>ROUNDDOWN(N136,-3)</f>
        <v>0</v>
      </c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4"/>
      <c r="Z137" s="52">
        <f>ROUNDDOWN(Z136,-3)</f>
        <v>0</v>
      </c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4"/>
      <c r="AL137" s="52">
        <f>ROUNDDOWN(AL136,-3)</f>
        <v>0</v>
      </c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4"/>
      <c r="AY137" s="1" t="s">
        <v>105</v>
      </c>
      <c r="BA137" s="18">
        <v>100000</v>
      </c>
      <c r="BB137" s="18">
        <f>MIN(BA137,ROUNDDOWN(AL135/2*1,-3))</f>
        <v>0</v>
      </c>
    </row>
    <row r="138" spans="1:54" ht="17.25" customHeight="1">
      <c r="A138" s="50" t="s">
        <v>76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36">
        <f>BB135</f>
        <v>0</v>
      </c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8"/>
      <c r="Z138" s="36">
        <f>BB136</f>
        <v>0</v>
      </c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8"/>
      <c r="AL138" s="36">
        <f>BB137</f>
        <v>0</v>
      </c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8"/>
      <c r="AY138" s="1" t="s">
        <v>105</v>
      </c>
    </row>
    <row r="139" spans="1:54" ht="17.25" customHeight="1">
      <c r="AC139" s="39" t="s">
        <v>81</v>
      </c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40"/>
      <c r="AO139" s="41">
        <f>SUM(N138:AW138)</f>
        <v>0</v>
      </c>
      <c r="AP139" s="42"/>
      <c r="AQ139" s="42"/>
      <c r="AR139" s="42"/>
      <c r="AS139" s="42"/>
      <c r="AT139" s="42"/>
      <c r="AU139" s="42"/>
      <c r="AV139" s="42"/>
      <c r="AW139" s="43"/>
      <c r="AY139" s="1" t="s">
        <v>105</v>
      </c>
    </row>
  </sheetData>
  <mergeCells count="220">
    <mergeCell ref="AY127:AY128"/>
    <mergeCell ref="AO125:AW125"/>
    <mergeCell ref="AC125:AN125"/>
    <mergeCell ref="AF121:AN121"/>
    <mergeCell ref="AO121:AW121"/>
    <mergeCell ref="W122:AE122"/>
    <mergeCell ref="AF122:AN122"/>
    <mergeCell ref="AO122:AW122"/>
    <mergeCell ref="N122:V122"/>
    <mergeCell ref="N123:V123"/>
    <mergeCell ref="N124:V124"/>
    <mergeCell ref="W123:AE123"/>
    <mergeCell ref="AF123:AN123"/>
    <mergeCell ref="AO123:AW123"/>
    <mergeCell ref="W119:AE119"/>
    <mergeCell ref="W120:AE120"/>
    <mergeCell ref="W121:AE121"/>
    <mergeCell ref="W124:AE124"/>
    <mergeCell ref="AB100:AH100"/>
    <mergeCell ref="X100:AA100"/>
    <mergeCell ref="A117:M118"/>
    <mergeCell ref="N117:V118"/>
    <mergeCell ref="W118:AE118"/>
    <mergeCell ref="W117:AW117"/>
    <mergeCell ref="AF118:AN118"/>
    <mergeCell ref="AO118:AW118"/>
    <mergeCell ref="N108:AW108"/>
    <mergeCell ref="N119:V119"/>
    <mergeCell ref="N120:V120"/>
    <mergeCell ref="N121:V121"/>
    <mergeCell ref="AF119:AN119"/>
    <mergeCell ref="AO119:AW119"/>
    <mergeCell ref="AF120:AN120"/>
    <mergeCell ref="AO120:AW120"/>
    <mergeCell ref="N112:AW112"/>
    <mergeCell ref="N110:AW110"/>
    <mergeCell ref="N113:AW113"/>
    <mergeCell ref="N111:AW111"/>
    <mergeCell ref="C97:T97"/>
    <mergeCell ref="U97:AA97"/>
    <mergeCell ref="AB97:AH97"/>
    <mergeCell ref="C99:T99"/>
    <mergeCell ref="U99:AA99"/>
    <mergeCell ref="AB99:AH99"/>
    <mergeCell ref="AG90:AH90"/>
    <mergeCell ref="AI90:AL90"/>
    <mergeCell ref="C95:T95"/>
    <mergeCell ref="U95:AA95"/>
    <mergeCell ref="AB95:AH95"/>
    <mergeCell ref="G90:H90"/>
    <mergeCell ref="I90:J90"/>
    <mergeCell ref="K90:L90"/>
    <mergeCell ref="M90:U90"/>
    <mergeCell ref="V90:W90"/>
    <mergeCell ref="X90:AF90"/>
    <mergeCell ref="C87:W87"/>
    <mergeCell ref="Y87:AS87"/>
    <mergeCell ref="C88:W88"/>
    <mergeCell ref="Y88:AS88"/>
    <mergeCell ref="C89:W89"/>
    <mergeCell ref="Y89:AS89"/>
    <mergeCell ref="AG84:AH84"/>
    <mergeCell ref="AI84:AL84"/>
    <mergeCell ref="C86:W86"/>
    <mergeCell ref="Y86:AS86"/>
    <mergeCell ref="B64:C64"/>
    <mergeCell ref="D64:U64"/>
    <mergeCell ref="D63:U63"/>
    <mergeCell ref="D62:U62"/>
    <mergeCell ref="C75:W75"/>
    <mergeCell ref="Y75:AS75"/>
    <mergeCell ref="C76:W76"/>
    <mergeCell ref="Y76:AS76"/>
    <mergeCell ref="C77:W77"/>
    <mergeCell ref="Y77:AS77"/>
    <mergeCell ref="AG72:AH72"/>
    <mergeCell ref="AI72:AL72"/>
    <mergeCell ref="C74:W74"/>
    <mergeCell ref="Y74:AS74"/>
    <mergeCell ref="G72:H72"/>
    <mergeCell ref="I72:J72"/>
    <mergeCell ref="K72:L72"/>
    <mergeCell ref="M72:U72"/>
    <mergeCell ref="V72:W72"/>
    <mergeCell ref="X72:AF72"/>
    <mergeCell ref="A41:L41"/>
    <mergeCell ref="M41:AW41"/>
    <mergeCell ref="A43:L43"/>
    <mergeCell ref="M43:AW43"/>
    <mergeCell ref="A46:L47"/>
    <mergeCell ref="M46:AD46"/>
    <mergeCell ref="AE46:AW46"/>
    <mergeCell ref="M47:AD47"/>
    <mergeCell ref="AE47:AW47"/>
    <mergeCell ref="M44:AD44"/>
    <mergeCell ref="AE44:AW44"/>
    <mergeCell ref="M45:AD45"/>
    <mergeCell ref="AE45:AW45"/>
    <mergeCell ref="A44:L45"/>
    <mergeCell ref="M48:AW48"/>
    <mergeCell ref="A48:L48"/>
    <mergeCell ref="A109:M109"/>
    <mergeCell ref="A108:M108"/>
    <mergeCell ref="N109:AW109"/>
    <mergeCell ref="C69:W69"/>
    <mergeCell ref="Y69:AS69"/>
    <mergeCell ref="C70:W70"/>
    <mergeCell ref="Y70:AS70"/>
    <mergeCell ref="A50:AV53"/>
    <mergeCell ref="C71:W71"/>
    <mergeCell ref="Y71:AS71"/>
    <mergeCell ref="V62:AU62"/>
    <mergeCell ref="V63:AU63"/>
    <mergeCell ref="V64:AU64"/>
    <mergeCell ref="V65:AU65"/>
    <mergeCell ref="C68:W68"/>
    <mergeCell ref="Y68:AS68"/>
    <mergeCell ref="B65:C65"/>
    <mergeCell ref="B66:C66"/>
    <mergeCell ref="D65:U65"/>
    <mergeCell ref="D66:U66"/>
    <mergeCell ref="B62:C62"/>
    <mergeCell ref="B63:C63"/>
    <mergeCell ref="B19:AW19"/>
    <mergeCell ref="A32:F36"/>
    <mergeCell ref="G32:J32"/>
    <mergeCell ref="G33:J33"/>
    <mergeCell ref="G34:J34"/>
    <mergeCell ref="G35:J35"/>
    <mergeCell ref="G36:J36"/>
    <mergeCell ref="K32:AW32"/>
    <mergeCell ref="K33:AW33"/>
    <mergeCell ref="K34:AW34"/>
    <mergeCell ref="K35:AW35"/>
    <mergeCell ref="K36:AW36"/>
    <mergeCell ref="C20:AW25"/>
    <mergeCell ref="Y8:AC8"/>
    <mergeCell ref="Y9:AC9"/>
    <mergeCell ref="AD7:AW7"/>
    <mergeCell ref="AD8:AW8"/>
    <mergeCell ref="AD9:AW9"/>
    <mergeCell ref="Y10:AC10"/>
    <mergeCell ref="AD10:AW10"/>
    <mergeCell ref="A13:AW13"/>
    <mergeCell ref="A16:AW16"/>
    <mergeCell ref="A123:M123"/>
    <mergeCell ref="B126:AW130"/>
    <mergeCell ref="A124:M124"/>
    <mergeCell ref="AF124:AN124"/>
    <mergeCell ref="AO124:AW124"/>
    <mergeCell ref="AH3:AW3"/>
    <mergeCell ref="A113:M113"/>
    <mergeCell ref="A112:M112"/>
    <mergeCell ref="A111:M111"/>
    <mergeCell ref="A110:M110"/>
    <mergeCell ref="A119:M119"/>
    <mergeCell ref="A120:M120"/>
    <mergeCell ref="A121:M121"/>
    <mergeCell ref="A122:M122"/>
    <mergeCell ref="M39:AW39"/>
    <mergeCell ref="M40:AW40"/>
    <mergeCell ref="M42:AW42"/>
    <mergeCell ref="A30:AW30"/>
    <mergeCell ref="A39:L39"/>
    <mergeCell ref="A40:L40"/>
    <mergeCell ref="A42:L42"/>
    <mergeCell ref="A5:O5"/>
    <mergeCell ref="T7:X7"/>
    <mergeCell ref="Y7:AC7"/>
    <mergeCell ref="N132:Y132"/>
    <mergeCell ref="Z135:AK135"/>
    <mergeCell ref="Z134:AK134"/>
    <mergeCell ref="Z133:AK133"/>
    <mergeCell ref="Z132:AK132"/>
    <mergeCell ref="AL132:AW132"/>
    <mergeCell ref="AL133:AW133"/>
    <mergeCell ref="AL134:AW134"/>
    <mergeCell ref="AL135:AW135"/>
    <mergeCell ref="AL138:AW138"/>
    <mergeCell ref="AC139:AN139"/>
    <mergeCell ref="AO139:AW139"/>
    <mergeCell ref="A135:M135"/>
    <mergeCell ref="A134:M134"/>
    <mergeCell ref="A133:M133"/>
    <mergeCell ref="A136:M136"/>
    <mergeCell ref="A138:M138"/>
    <mergeCell ref="N138:Y138"/>
    <mergeCell ref="N137:Y137"/>
    <mergeCell ref="N136:Y136"/>
    <mergeCell ref="N135:Y135"/>
    <mergeCell ref="N134:Y134"/>
    <mergeCell ref="N133:Y133"/>
    <mergeCell ref="Z138:AK138"/>
    <mergeCell ref="Z137:AK137"/>
    <mergeCell ref="Z136:AK136"/>
    <mergeCell ref="AL136:AW136"/>
    <mergeCell ref="AL137:AW137"/>
    <mergeCell ref="A137:M137"/>
    <mergeCell ref="G78:H78"/>
    <mergeCell ref="I78:J78"/>
    <mergeCell ref="K78:L78"/>
    <mergeCell ref="M78:U78"/>
    <mergeCell ref="V78:W78"/>
    <mergeCell ref="X78:AF78"/>
    <mergeCell ref="G84:H84"/>
    <mergeCell ref="I84:J84"/>
    <mergeCell ref="K84:L84"/>
    <mergeCell ref="M84:U84"/>
    <mergeCell ref="V84:W84"/>
    <mergeCell ref="X84:AF84"/>
    <mergeCell ref="C81:W81"/>
    <mergeCell ref="Y81:AS81"/>
    <mergeCell ref="C82:W82"/>
    <mergeCell ref="Y82:AS82"/>
    <mergeCell ref="C83:W83"/>
    <mergeCell ref="Y83:AS83"/>
    <mergeCell ref="AG78:AH78"/>
    <mergeCell ref="AI78:AL78"/>
    <mergeCell ref="C80:W80"/>
    <mergeCell ref="Y80:AS80"/>
  </mergeCells>
  <phoneticPr fontId="1"/>
  <conditionalFormatting sqref="AY127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9"/>
  <sheetViews>
    <sheetView showGridLines="0" view="pageBreakPreview" zoomScale="85" zoomScaleNormal="100" zoomScaleSheetLayoutView="85" workbookViewId="0">
      <selection activeCell="S6" sqref="S6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4" ht="17.25" customHeight="1">
      <c r="AY1" s="23"/>
    </row>
    <row r="2" spans="1:54" ht="17.25" customHeight="1">
      <c r="AY2" s="1" t="s">
        <v>101</v>
      </c>
      <c r="BB2" s="24"/>
    </row>
    <row r="3" spans="1:54" ht="17.25" customHeight="1">
      <c r="AH3" s="140">
        <v>46174</v>
      </c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Y3" s="1" t="s">
        <v>115</v>
      </c>
    </row>
    <row r="5" spans="1:54" ht="17.25" customHeight="1">
      <c r="A5" s="75" t="s">
        <v>12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7" spans="1:54" ht="32.25" customHeight="1">
      <c r="T7" s="73" t="s">
        <v>13</v>
      </c>
      <c r="U7" s="73"/>
      <c r="V7" s="73"/>
      <c r="W7" s="73"/>
      <c r="X7" s="73"/>
      <c r="Y7" s="76" t="s">
        <v>14</v>
      </c>
      <c r="Z7" s="76"/>
      <c r="AA7" s="76"/>
      <c r="AB7" s="76"/>
      <c r="AC7" s="76"/>
      <c r="AD7" s="138" t="s">
        <v>91</v>
      </c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Y7" s="1" t="s">
        <v>102</v>
      </c>
    </row>
    <row r="8" spans="1:54" ht="32.25" customHeight="1">
      <c r="Y8" s="76" t="s">
        <v>18</v>
      </c>
      <c r="Z8" s="76"/>
      <c r="AA8" s="76"/>
      <c r="AB8" s="76"/>
      <c r="AC8" s="76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</row>
    <row r="9" spans="1:54" ht="32.25" customHeight="1">
      <c r="Y9" s="76" t="s">
        <v>19</v>
      </c>
      <c r="Z9" s="76"/>
      <c r="AA9" s="76"/>
      <c r="AB9" s="76"/>
      <c r="AC9" s="76"/>
      <c r="AD9" s="138" t="s">
        <v>97</v>
      </c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Y9" s="1" t="s">
        <v>103</v>
      </c>
    </row>
    <row r="10" spans="1:54" ht="32.25" customHeight="1">
      <c r="Y10" s="76" t="s">
        <v>15</v>
      </c>
      <c r="Z10" s="76"/>
      <c r="AA10" s="76"/>
      <c r="AB10" s="76"/>
      <c r="AC10" s="76"/>
      <c r="AD10" s="139" t="s">
        <v>92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Y10" s="1" t="s">
        <v>104</v>
      </c>
    </row>
    <row r="11" spans="1:54" ht="17.25" customHeight="1"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</row>
    <row r="13" spans="1:54" ht="17.25" customHeight="1">
      <c r="A13" s="80" t="s">
        <v>64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</row>
    <row r="14" spans="1:54" ht="17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6" spans="1:54" s="20" customFormat="1" ht="38.25" customHeight="1">
      <c r="A16" s="81" t="s">
        <v>65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Y16" s="22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82" t="s">
        <v>16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</row>
    <row r="20" spans="1:49" ht="196.5" customHeight="1">
      <c r="C20" s="92" t="s">
        <v>83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</row>
    <row r="21" spans="1:49" ht="17.25" customHeight="1"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</row>
    <row r="22" spans="1:49" ht="17.25" customHeight="1"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</row>
    <row r="23" spans="1:49" ht="17.25" customHeight="1"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</row>
    <row r="24" spans="1:49" ht="17.25" customHeight="1"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</row>
    <row r="25" spans="1:49" ht="17.25" customHeight="1"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</row>
    <row r="29" spans="1:49" ht="17.25" customHeight="1">
      <c r="A29" s="1" t="s">
        <v>66</v>
      </c>
    </row>
    <row r="30" spans="1:49" ht="17.25" customHeight="1">
      <c r="A30" s="73" t="s">
        <v>82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</row>
    <row r="31" spans="1:49" ht="17.25" customHeight="1">
      <c r="A31" s="1" t="s">
        <v>20</v>
      </c>
    </row>
    <row r="32" spans="1:49" ht="32.25" customHeight="1">
      <c r="A32" s="83" t="s">
        <v>21</v>
      </c>
      <c r="B32" s="61"/>
      <c r="C32" s="61"/>
      <c r="D32" s="61"/>
      <c r="E32" s="61"/>
      <c r="F32" s="61"/>
      <c r="G32" s="72" t="s">
        <v>93</v>
      </c>
      <c r="H32" s="72"/>
      <c r="I32" s="72"/>
      <c r="J32" s="72"/>
      <c r="K32" s="86" t="s">
        <v>22</v>
      </c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</row>
    <row r="33" spans="1:51" ht="32.25" customHeight="1">
      <c r="A33" s="61"/>
      <c r="B33" s="61"/>
      <c r="C33" s="61"/>
      <c r="D33" s="61"/>
      <c r="E33" s="61"/>
      <c r="F33" s="61"/>
      <c r="G33" s="85"/>
      <c r="H33" s="85"/>
      <c r="I33" s="85"/>
      <c r="J33" s="85"/>
      <c r="K33" s="86" t="s">
        <v>23</v>
      </c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</row>
    <row r="34" spans="1:51" ht="32.25" customHeight="1">
      <c r="A34" s="61"/>
      <c r="B34" s="61"/>
      <c r="C34" s="61"/>
      <c r="D34" s="61"/>
      <c r="E34" s="61"/>
      <c r="F34" s="61"/>
      <c r="G34" s="85"/>
      <c r="H34" s="85"/>
      <c r="I34" s="85"/>
      <c r="J34" s="85"/>
      <c r="K34" s="86" t="s">
        <v>24</v>
      </c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</row>
    <row r="35" spans="1:51" ht="32.25" customHeight="1">
      <c r="A35" s="61"/>
      <c r="B35" s="61"/>
      <c r="C35" s="61"/>
      <c r="D35" s="61"/>
      <c r="E35" s="61"/>
      <c r="F35" s="61"/>
      <c r="G35" s="142"/>
      <c r="H35" s="142"/>
      <c r="I35" s="142"/>
      <c r="J35" s="142"/>
      <c r="K35" s="143" t="s">
        <v>26</v>
      </c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</row>
    <row r="36" spans="1:51" ht="32.25" customHeight="1">
      <c r="A36" s="61"/>
      <c r="B36" s="61"/>
      <c r="C36" s="61"/>
      <c r="D36" s="61"/>
      <c r="E36" s="61"/>
      <c r="F36" s="61"/>
      <c r="G36" s="85"/>
      <c r="H36" s="85"/>
      <c r="I36" s="85"/>
      <c r="J36" s="85"/>
      <c r="K36" s="143" t="s">
        <v>25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</row>
    <row r="38" spans="1:51" ht="17.25" customHeight="1">
      <c r="A38" s="1" t="s">
        <v>27</v>
      </c>
    </row>
    <row r="39" spans="1:51" ht="41.25" customHeight="1">
      <c r="A39" s="74" t="s">
        <v>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1" t="str">
        <f>AD8&amp;"　"&amp;AD9</f>
        <v>　▲▲▲▲</v>
      </c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Y39" s="1" t="s">
        <v>105</v>
      </c>
    </row>
    <row r="40" spans="1:51" ht="41.25" customHeight="1">
      <c r="A40" s="74" t="s">
        <v>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1" t="str">
        <f>AD7</f>
        <v>鹿角市◎◎字〇〇番地１</v>
      </c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Y40" s="25" t="s">
        <v>116</v>
      </c>
    </row>
    <row r="41" spans="1:51" ht="41.25" customHeight="1">
      <c r="A41" s="74" t="s">
        <v>28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1" t="str">
        <f>M39</f>
        <v>　▲▲▲▲</v>
      </c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Y41" s="1" t="s">
        <v>105</v>
      </c>
    </row>
    <row r="42" spans="1:51" ht="41.25" customHeight="1">
      <c r="A42" s="74" t="s">
        <v>29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2" t="s">
        <v>84</v>
      </c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</row>
    <row r="43" spans="1:51" ht="41.25" customHeight="1">
      <c r="A43" s="74" t="s">
        <v>30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145">
        <v>1</v>
      </c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Y43" s="1" t="s">
        <v>106</v>
      </c>
    </row>
    <row r="44" spans="1:51" ht="19.5" customHeight="1">
      <c r="A44" s="74" t="s">
        <v>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61" t="s">
        <v>31</v>
      </c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 t="s">
        <v>70</v>
      </c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</row>
    <row r="45" spans="1:51" ht="41.2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101">
        <f>N124</f>
        <v>300000</v>
      </c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>
        <f>AO139</f>
        <v>100000</v>
      </c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Y45" s="1" t="s">
        <v>105</v>
      </c>
    </row>
    <row r="46" spans="1:51" ht="19.5" customHeight="1">
      <c r="A46" s="74" t="s">
        <v>32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61" t="s">
        <v>68</v>
      </c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 t="s">
        <v>69</v>
      </c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</row>
    <row r="47" spans="1:51" ht="41.2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147">
        <v>46204</v>
      </c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>
        <v>46381</v>
      </c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Y47" s="1" t="s">
        <v>107</v>
      </c>
    </row>
    <row r="48" spans="1:51" ht="41.25" customHeight="1">
      <c r="A48" s="74" t="s">
        <v>67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148" t="s">
        <v>95</v>
      </c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Y48" s="1" t="s">
        <v>108</v>
      </c>
    </row>
    <row r="50" spans="1:51" ht="17.25" customHeight="1">
      <c r="A50" s="95" t="s">
        <v>71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</row>
    <row r="51" spans="1:51" ht="17.2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</row>
    <row r="52" spans="1:51" ht="17.2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</row>
    <row r="53" spans="1:51" ht="17.2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</row>
    <row r="56" spans="1:51" ht="17.25" customHeight="1">
      <c r="A56" s="1" t="s">
        <v>33</v>
      </c>
    </row>
    <row r="57" spans="1:51" ht="14.25" customHeight="1">
      <c r="A57" s="5"/>
      <c r="B57" s="6" t="s">
        <v>34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7"/>
    </row>
    <row r="58" spans="1:51" ht="14.25" customHeight="1">
      <c r="A58" s="8"/>
      <c r="B58" s="9" t="s">
        <v>35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10"/>
    </row>
    <row r="59" spans="1:51" ht="14.25" customHeight="1">
      <c r="A59" s="8"/>
      <c r="B59" s="9" t="s">
        <v>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10"/>
    </row>
    <row r="60" spans="1:51" ht="14.25" customHeight="1">
      <c r="A60" s="8"/>
      <c r="B60" s="9" t="s">
        <v>37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10"/>
    </row>
    <row r="61" spans="1:51" ht="14.25" customHeight="1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10"/>
    </row>
    <row r="62" spans="1:51" ht="14.25" customHeight="1">
      <c r="A62" s="8"/>
      <c r="B62" s="27">
        <v>1</v>
      </c>
      <c r="C62" s="27"/>
      <c r="D62" s="98" t="s">
        <v>42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146" t="s">
        <v>98</v>
      </c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9"/>
      <c r="AW62" s="10"/>
      <c r="AY62" s="1" t="s">
        <v>109</v>
      </c>
    </row>
    <row r="63" spans="1:51" ht="14.25" customHeight="1">
      <c r="A63" s="8"/>
      <c r="B63" s="27">
        <v>2</v>
      </c>
      <c r="C63" s="27"/>
      <c r="D63" s="98" t="s">
        <v>43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146" t="s">
        <v>99</v>
      </c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9"/>
      <c r="AW63" s="10"/>
      <c r="AY63" s="1" t="s">
        <v>110</v>
      </c>
    </row>
    <row r="64" spans="1:51" ht="14.25" customHeight="1">
      <c r="A64" s="8"/>
      <c r="B64" s="27">
        <v>3</v>
      </c>
      <c r="C64" s="27"/>
      <c r="D64" s="98" t="s">
        <v>44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146" t="s">
        <v>94</v>
      </c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9"/>
      <c r="AW64" s="10"/>
      <c r="AY64" s="1" t="s">
        <v>111</v>
      </c>
    </row>
    <row r="65" spans="1:51" ht="14.25" customHeight="1">
      <c r="A65" s="8"/>
      <c r="B65" s="27">
        <v>4</v>
      </c>
      <c r="C65" s="27"/>
      <c r="D65" s="98" t="s">
        <v>46</v>
      </c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146" t="s">
        <v>96</v>
      </c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9"/>
      <c r="AW65" s="10"/>
      <c r="AY65" s="1" t="s">
        <v>112</v>
      </c>
    </row>
    <row r="66" spans="1:51" ht="14.25" customHeight="1">
      <c r="A66" s="8"/>
      <c r="B66" s="27">
        <v>5</v>
      </c>
      <c r="C66" s="27"/>
      <c r="D66" s="98" t="s">
        <v>45</v>
      </c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/>
      <c r="C67" s="9" t="s">
        <v>47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149">
        <v>0.05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9"/>
      <c r="Y68" s="150">
        <v>1.99</v>
      </c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9"/>
      <c r="AU68" s="9"/>
      <c r="AV68" s="9"/>
      <c r="AW68" s="10"/>
      <c r="AY68" s="1" t="s">
        <v>113</v>
      </c>
    </row>
    <row r="69" spans="1:51" ht="14.25" customHeight="1">
      <c r="A69" s="8"/>
      <c r="B69" s="9"/>
      <c r="C69" s="151">
        <v>4.55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9"/>
      <c r="Y69" s="150">
        <v>0</v>
      </c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9"/>
      <c r="AU69" s="9"/>
      <c r="AV69" s="9"/>
      <c r="AW69" s="10"/>
      <c r="AY69" s="1" t="s">
        <v>113</v>
      </c>
    </row>
    <row r="70" spans="1:51" ht="14.25" customHeight="1">
      <c r="A70" s="8"/>
      <c r="B70" s="9"/>
      <c r="C70" s="152">
        <v>0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9"/>
      <c r="Y70" s="150">
        <v>0</v>
      </c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9"/>
      <c r="AU70" s="9"/>
      <c r="AV70" s="9"/>
      <c r="AW70" s="10"/>
      <c r="AY70" s="1" t="s">
        <v>113</v>
      </c>
    </row>
    <row r="71" spans="1:51" ht="14.25" customHeight="1">
      <c r="A71" s="8"/>
      <c r="B71" s="9"/>
      <c r="C71" s="32">
        <f>SUM(C68:W70)</f>
        <v>4.5999999999999996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14"/>
      <c r="Y71" s="33">
        <f>SUM(Y68:AS70)</f>
        <v>1.99</v>
      </c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9"/>
      <c r="AU71" s="9"/>
      <c r="AV71" s="9"/>
      <c r="AW71" s="10"/>
    </row>
    <row r="72" spans="1:51" ht="14.25" customHeight="1">
      <c r="A72" s="8"/>
      <c r="B72" s="9"/>
      <c r="C72" s="9"/>
      <c r="G72" s="27" t="s">
        <v>48</v>
      </c>
      <c r="H72" s="27"/>
      <c r="I72" s="27">
        <v>1</v>
      </c>
      <c r="J72" s="27"/>
      <c r="K72" s="27" t="s">
        <v>49</v>
      </c>
      <c r="L72" s="27"/>
      <c r="M72" s="28">
        <f>Y71</f>
        <v>1.99</v>
      </c>
      <c r="N72" s="28"/>
      <c r="O72" s="28"/>
      <c r="P72" s="28"/>
      <c r="Q72" s="28"/>
      <c r="R72" s="28"/>
      <c r="S72" s="28"/>
      <c r="T72" s="28"/>
      <c r="U72" s="28"/>
      <c r="V72" s="27" t="s">
        <v>50</v>
      </c>
      <c r="W72" s="27"/>
      <c r="X72" s="28">
        <f>C71</f>
        <v>4.5999999999999996</v>
      </c>
      <c r="Y72" s="28"/>
      <c r="Z72" s="28"/>
      <c r="AA72" s="28"/>
      <c r="AB72" s="28"/>
      <c r="AC72" s="28"/>
      <c r="AD72" s="28"/>
      <c r="AE72" s="28"/>
      <c r="AF72" s="28"/>
      <c r="AG72" s="27" t="s">
        <v>51</v>
      </c>
      <c r="AH72" s="27"/>
      <c r="AI72" s="34">
        <f>(I72-M72/X72)*100</f>
        <v>56.739130434782602</v>
      </c>
      <c r="AJ72" s="34"/>
      <c r="AK72" s="34"/>
      <c r="AL72" s="34"/>
      <c r="AM72" s="9" t="s">
        <v>52</v>
      </c>
      <c r="AN72" s="9"/>
      <c r="AO72" s="9"/>
      <c r="AP72" s="9"/>
      <c r="AQ72" s="9"/>
      <c r="AR72" s="9"/>
      <c r="AS72" s="9"/>
      <c r="AT72" s="9"/>
      <c r="AU72" s="9"/>
      <c r="AV72" s="9"/>
      <c r="AW72" s="10"/>
    </row>
    <row r="73" spans="1:51" ht="14.25" customHeight="1">
      <c r="A73" s="8"/>
      <c r="B73" s="9"/>
      <c r="C73" s="9" t="s">
        <v>53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149">
        <v>0</v>
      </c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9"/>
      <c r="Y74" s="150">
        <v>0</v>
      </c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9"/>
      <c r="AU74" s="9"/>
      <c r="AV74" s="9"/>
      <c r="AW74" s="10"/>
      <c r="AY74" s="1" t="s">
        <v>113</v>
      </c>
    </row>
    <row r="75" spans="1:51" ht="14.25" customHeight="1">
      <c r="A75" s="8"/>
      <c r="B75" s="9"/>
      <c r="C75" s="151">
        <v>0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9"/>
      <c r="Y75" s="150">
        <v>0</v>
      </c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9"/>
      <c r="AU75" s="9"/>
      <c r="AV75" s="9"/>
      <c r="AW75" s="10"/>
      <c r="AY75" s="1" t="s">
        <v>113</v>
      </c>
    </row>
    <row r="76" spans="1:51" ht="14.25" customHeight="1">
      <c r="A76" s="8"/>
      <c r="B76" s="9"/>
      <c r="C76" s="152">
        <v>0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9"/>
      <c r="Y76" s="150">
        <v>0</v>
      </c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9"/>
      <c r="AU76" s="9"/>
      <c r="AV76" s="9"/>
      <c r="AW76" s="10"/>
      <c r="AY76" s="1" t="s">
        <v>113</v>
      </c>
    </row>
    <row r="77" spans="1:51" ht="14.25" customHeight="1">
      <c r="A77" s="8"/>
      <c r="B77" s="9"/>
      <c r="C77" s="32">
        <f>SUM(C74:W76)</f>
        <v>0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14"/>
      <c r="Y77" s="33">
        <f>SUM(Y74:AS76)</f>
        <v>0</v>
      </c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9"/>
      <c r="AU77" s="9"/>
      <c r="AV77" s="9"/>
      <c r="AW77" s="10"/>
    </row>
    <row r="78" spans="1:51" ht="14.25" customHeight="1">
      <c r="A78" s="8"/>
      <c r="B78" s="9"/>
      <c r="C78" s="9"/>
      <c r="G78" s="27" t="s">
        <v>48</v>
      </c>
      <c r="H78" s="27"/>
      <c r="I78" s="27">
        <v>1</v>
      </c>
      <c r="J78" s="27"/>
      <c r="K78" s="27" t="s">
        <v>49</v>
      </c>
      <c r="L78" s="27"/>
      <c r="M78" s="28">
        <f>Y77</f>
        <v>0</v>
      </c>
      <c r="N78" s="28"/>
      <c r="O78" s="28"/>
      <c r="P78" s="28"/>
      <c r="Q78" s="28"/>
      <c r="R78" s="28"/>
      <c r="S78" s="28"/>
      <c r="T78" s="28"/>
      <c r="U78" s="28"/>
      <c r="V78" s="27" t="s">
        <v>50</v>
      </c>
      <c r="W78" s="27"/>
      <c r="X78" s="28">
        <f>C77</f>
        <v>0</v>
      </c>
      <c r="Y78" s="28"/>
      <c r="Z78" s="28"/>
      <c r="AA78" s="28"/>
      <c r="AB78" s="28"/>
      <c r="AC78" s="28"/>
      <c r="AD78" s="28"/>
      <c r="AE78" s="28"/>
      <c r="AF78" s="28"/>
      <c r="AG78" s="27" t="s">
        <v>51</v>
      </c>
      <c r="AH78" s="27"/>
      <c r="AI78" s="34" t="e">
        <f>(I78-M78/X78)*100</f>
        <v>#DIV/0!</v>
      </c>
      <c r="AJ78" s="34"/>
      <c r="AK78" s="34"/>
      <c r="AL78" s="34"/>
      <c r="AM78" s="9" t="s">
        <v>52</v>
      </c>
      <c r="AN78" s="9"/>
      <c r="AO78" s="9"/>
      <c r="AP78" s="9"/>
      <c r="AQ78" s="9"/>
      <c r="AR78" s="9"/>
      <c r="AS78" s="9"/>
      <c r="AT78" s="9"/>
      <c r="AU78" s="9"/>
      <c r="AV78" s="9"/>
      <c r="AW78" s="10"/>
    </row>
    <row r="79" spans="1:51" ht="14.25" customHeight="1">
      <c r="A79" s="8"/>
      <c r="B79" s="9"/>
      <c r="C79" s="9" t="s">
        <v>54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149">
        <v>0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9"/>
      <c r="Y80" s="150">
        <v>0</v>
      </c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9"/>
      <c r="AU80" s="9"/>
      <c r="AV80" s="9"/>
      <c r="AW80" s="10"/>
      <c r="AY80" s="1" t="s">
        <v>113</v>
      </c>
    </row>
    <row r="81" spans="1:51" ht="14.25" customHeight="1">
      <c r="A81" s="8"/>
      <c r="B81" s="9"/>
      <c r="C81" s="151">
        <v>0</v>
      </c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9"/>
      <c r="Y81" s="150">
        <v>0</v>
      </c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9"/>
      <c r="AU81" s="9"/>
      <c r="AV81" s="9"/>
      <c r="AW81" s="10"/>
      <c r="AY81" s="1" t="s">
        <v>113</v>
      </c>
    </row>
    <row r="82" spans="1:51" ht="14.25" customHeight="1">
      <c r="A82" s="8"/>
      <c r="B82" s="9"/>
      <c r="C82" s="152">
        <v>0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9"/>
      <c r="Y82" s="150">
        <v>0</v>
      </c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9"/>
      <c r="AU82" s="9"/>
      <c r="AV82" s="9"/>
      <c r="AW82" s="10"/>
      <c r="AY82" s="1" t="s">
        <v>113</v>
      </c>
    </row>
    <row r="83" spans="1:51" ht="14.25" customHeight="1">
      <c r="A83" s="8"/>
      <c r="B83" s="9"/>
      <c r="C83" s="32">
        <f>SUM(C80:W82)</f>
        <v>0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14"/>
      <c r="Y83" s="33">
        <f>SUM(Y80:AS82)</f>
        <v>0</v>
      </c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9"/>
      <c r="AU83" s="9"/>
      <c r="AV83" s="9"/>
      <c r="AW83" s="10"/>
    </row>
    <row r="84" spans="1:51" ht="14.25" customHeight="1">
      <c r="A84" s="8"/>
      <c r="B84" s="9"/>
      <c r="C84" s="9"/>
      <c r="G84" s="27" t="s">
        <v>48</v>
      </c>
      <c r="H84" s="27"/>
      <c r="I84" s="27">
        <v>1</v>
      </c>
      <c r="J84" s="27"/>
      <c r="K84" s="27" t="s">
        <v>49</v>
      </c>
      <c r="L84" s="27"/>
      <c r="M84" s="28">
        <f>Y83</f>
        <v>0</v>
      </c>
      <c r="N84" s="28"/>
      <c r="O84" s="28"/>
      <c r="P84" s="28"/>
      <c r="Q84" s="28"/>
      <c r="R84" s="28"/>
      <c r="S84" s="28"/>
      <c r="T84" s="28"/>
      <c r="U84" s="28"/>
      <c r="V84" s="27" t="s">
        <v>50</v>
      </c>
      <c r="W84" s="27"/>
      <c r="X84" s="28">
        <f>C83</f>
        <v>0</v>
      </c>
      <c r="Y84" s="28"/>
      <c r="Z84" s="28"/>
      <c r="AA84" s="28"/>
      <c r="AB84" s="28"/>
      <c r="AC84" s="28"/>
      <c r="AD84" s="28"/>
      <c r="AE84" s="28"/>
      <c r="AF84" s="28"/>
      <c r="AG84" s="27" t="s">
        <v>51</v>
      </c>
      <c r="AH84" s="27"/>
      <c r="AI84" s="34" t="e">
        <f>(I84-M84/X84)*100</f>
        <v>#DIV/0!</v>
      </c>
      <c r="AJ84" s="34"/>
      <c r="AK84" s="34"/>
      <c r="AL84" s="34"/>
      <c r="AM84" s="9" t="s">
        <v>52</v>
      </c>
      <c r="AN84" s="9"/>
      <c r="AO84" s="9"/>
      <c r="AP84" s="9"/>
      <c r="AQ84" s="9"/>
      <c r="AR84" s="9"/>
      <c r="AS84" s="9"/>
      <c r="AT84" s="9"/>
      <c r="AU84" s="9"/>
      <c r="AV84" s="9"/>
      <c r="AW84" s="10"/>
    </row>
    <row r="85" spans="1:51" ht="14.25" customHeight="1">
      <c r="A85" s="8"/>
      <c r="B85" s="9"/>
      <c r="C85" s="9" t="s">
        <v>55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104">
        <f>SUM(C68,C74,C80)</f>
        <v>0.05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9"/>
      <c r="Y86" s="33">
        <f>SUM(Y68,Y74,Y80)</f>
        <v>1.99</v>
      </c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9"/>
      <c r="AU86" s="9"/>
      <c r="AV86" s="9"/>
      <c r="AW86" s="10"/>
      <c r="AY86" s="1" t="s">
        <v>105</v>
      </c>
    </row>
    <row r="87" spans="1:51" ht="14.25" customHeight="1">
      <c r="A87" s="8"/>
      <c r="B87" s="9"/>
      <c r="C87" s="102">
        <f>SUM(C69,C75,C81)</f>
        <v>4.55</v>
      </c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9"/>
      <c r="Y87" s="33">
        <f>SUM(Y69,Y75,Y81)</f>
        <v>0</v>
      </c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9"/>
      <c r="AU87" s="9"/>
      <c r="AV87" s="9"/>
      <c r="AW87" s="10"/>
      <c r="AY87" s="1" t="s">
        <v>105</v>
      </c>
    </row>
    <row r="88" spans="1:51" ht="14.25" customHeight="1">
      <c r="A88" s="8"/>
      <c r="B88" s="9"/>
      <c r="C88" s="103">
        <f>SUM(C70,C76,C82)</f>
        <v>0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9"/>
      <c r="Y88" s="33">
        <f>SUM(Y70,Y76,Y82)</f>
        <v>0</v>
      </c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9"/>
      <c r="AU88" s="9"/>
      <c r="AV88" s="9"/>
      <c r="AW88" s="10"/>
      <c r="AY88" s="1" t="s">
        <v>105</v>
      </c>
    </row>
    <row r="89" spans="1:51" ht="14.25" customHeight="1">
      <c r="A89" s="8"/>
      <c r="B89" s="9"/>
      <c r="C89" s="32">
        <f>SUM(C86:W88)</f>
        <v>4.5999999999999996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14"/>
      <c r="Y89" s="33">
        <f>SUM(Y86:AS88)</f>
        <v>1.99</v>
      </c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9"/>
      <c r="AU89" s="9"/>
      <c r="AV89" s="9"/>
      <c r="AW89" s="10"/>
      <c r="AY89" s="1" t="s">
        <v>105</v>
      </c>
    </row>
    <row r="90" spans="1:51" ht="14.25" customHeight="1">
      <c r="A90" s="8"/>
      <c r="B90" s="9"/>
      <c r="C90" s="9"/>
      <c r="G90" s="27" t="s">
        <v>48</v>
      </c>
      <c r="H90" s="27"/>
      <c r="I90" s="27">
        <v>1</v>
      </c>
      <c r="J90" s="27"/>
      <c r="K90" s="27" t="s">
        <v>49</v>
      </c>
      <c r="L90" s="27"/>
      <c r="M90" s="28">
        <f>Y89</f>
        <v>1.99</v>
      </c>
      <c r="N90" s="28"/>
      <c r="O90" s="28"/>
      <c r="P90" s="28"/>
      <c r="Q90" s="28"/>
      <c r="R90" s="28"/>
      <c r="S90" s="28"/>
      <c r="T90" s="28"/>
      <c r="U90" s="28"/>
      <c r="V90" s="27" t="s">
        <v>50</v>
      </c>
      <c r="W90" s="27"/>
      <c r="X90" s="28">
        <f>C89</f>
        <v>4.5999999999999996</v>
      </c>
      <c r="Y90" s="28"/>
      <c r="Z90" s="28"/>
      <c r="AA90" s="28"/>
      <c r="AB90" s="28"/>
      <c r="AC90" s="28"/>
      <c r="AD90" s="28"/>
      <c r="AE90" s="28"/>
      <c r="AF90" s="28"/>
      <c r="AG90" s="27" t="s">
        <v>51</v>
      </c>
      <c r="AH90" s="27"/>
      <c r="AI90" s="34">
        <f>(I90-M90/X90)*100</f>
        <v>56.739130434782602</v>
      </c>
      <c r="AJ90" s="34"/>
      <c r="AK90" s="34"/>
      <c r="AL90" s="34"/>
      <c r="AM90" s="9" t="s">
        <v>52</v>
      </c>
      <c r="AN90" s="9"/>
      <c r="AO90" s="9"/>
      <c r="AP90" s="9"/>
      <c r="AQ90" s="9"/>
      <c r="AR90" s="9"/>
      <c r="AS90" s="9"/>
      <c r="AT90" s="9"/>
      <c r="AU90" s="9"/>
      <c r="AV90" s="9"/>
      <c r="AW90" s="10"/>
    </row>
    <row r="91" spans="1:51" ht="14.25" customHeight="1">
      <c r="A91" s="8"/>
      <c r="B91" s="9"/>
      <c r="C91" s="9" t="s">
        <v>56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9" t="s">
        <v>57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10"/>
    </row>
    <row r="94" spans="1:51" ht="14.25" customHeight="1">
      <c r="A94" s="8"/>
      <c r="B94" s="9"/>
      <c r="C94" s="9" t="s">
        <v>58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10"/>
    </row>
    <row r="95" spans="1:51" ht="14.25" customHeight="1">
      <c r="A95" s="8"/>
      <c r="B95" s="9"/>
      <c r="C95" s="155">
        <f>W124</f>
        <v>296510</v>
      </c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4">
        <f>C95/2</f>
        <v>148255</v>
      </c>
      <c r="V95" s="154"/>
      <c r="W95" s="154"/>
      <c r="X95" s="154"/>
      <c r="Y95" s="154"/>
      <c r="Z95" s="154"/>
      <c r="AA95" s="154"/>
      <c r="AB95" s="153">
        <f>N138</f>
        <v>100000</v>
      </c>
      <c r="AC95" s="153"/>
      <c r="AD95" s="153"/>
      <c r="AE95" s="153"/>
      <c r="AF95" s="153"/>
      <c r="AG95" s="153"/>
      <c r="AH95" s="153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10"/>
      <c r="AY95" s="1" t="s">
        <v>105</v>
      </c>
    </row>
    <row r="96" spans="1:51" ht="14.25" customHeight="1">
      <c r="A96" s="8"/>
      <c r="B96" s="9"/>
      <c r="C96" s="9" t="s">
        <v>59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5"/>
      <c r="AC96" s="15"/>
      <c r="AD96" s="15"/>
      <c r="AE96" s="15"/>
      <c r="AF96" s="15"/>
      <c r="AG96" s="15"/>
      <c r="AH96" s="15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10"/>
    </row>
    <row r="97" spans="1:51" ht="14.25" customHeight="1">
      <c r="A97" s="8"/>
      <c r="B97" s="9"/>
      <c r="C97" s="155">
        <f>AF124</f>
        <v>0</v>
      </c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4">
        <f>C97/2</f>
        <v>0</v>
      </c>
      <c r="V97" s="154"/>
      <c r="W97" s="154"/>
      <c r="X97" s="154"/>
      <c r="Y97" s="154"/>
      <c r="Z97" s="154"/>
      <c r="AA97" s="154"/>
      <c r="AB97" s="153">
        <f>Z138</f>
        <v>0</v>
      </c>
      <c r="AC97" s="153"/>
      <c r="AD97" s="153"/>
      <c r="AE97" s="153"/>
      <c r="AF97" s="153"/>
      <c r="AG97" s="153"/>
      <c r="AH97" s="153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10"/>
      <c r="AY97" s="1" t="s">
        <v>105</v>
      </c>
    </row>
    <row r="98" spans="1:51" ht="14.25" customHeight="1">
      <c r="A98" s="8"/>
      <c r="B98" s="9"/>
      <c r="C98" s="9" t="s">
        <v>60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5"/>
      <c r="AC98" s="15"/>
      <c r="AD98" s="15"/>
      <c r="AE98" s="15"/>
      <c r="AF98" s="15"/>
      <c r="AG98" s="15"/>
      <c r="AH98" s="15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155">
        <f>AO124</f>
        <v>0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4">
        <f>C99/2</f>
        <v>0</v>
      </c>
      <c r="V99" s="154"/>
      <c r="W99" s="154"/>
      <c r="X99" s="154"/>
      <c r="Y99" s="154"/>
      <c r="Z99" s="154"/>
      <c r="AA99" s="154"/>
      <c r="AB99" s="153">
        <f>AL138</f>
        <v>0</v>
      </c>
      <c r="AC99" s="153"/>
      <c r="AD99" s="153"/>
      <c r="AE99" s="153"/>
      <c r="AF99" s="153"/>
      <c r="AG99" s="153"/>
      <c r="AH99" s="153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  <c r="AY99" s="1" t="s">
        <v>105</v>
      </c>
    </row>
    <row r="100" spans="1:51" ht="21" customHeight="1">
      <c r="A100" s="8"/>
      <c r="B100" s="9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59" t="s">
        <v>55</v>
      </c>
      <c r="Y100" s="159"/>
      <c r="Z100" s="159"/>
      <c r="AA100" s="159"/>
      <c r="AB100" s="160">
        <f>SUM(AB95:AH99)</f>
        <v>100000</v>
      </c>
      <c r="AC100" s="160"/>
      <c r="AD100" s="160"/>
      <c r="AE100" s="160"/>
      <c r="AF100" s="160"/>
      <c r="AG100" s="160"/>
      <c r="AH100" s="160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  <c r="AY100" s="1" t="s">
        <v>105</v>
      </c>
    </row>
    <row r="101" spans="1:51" ht="14.25" customHeight="1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</row>
    <row r="102" spans="1:51" ht="14.25" customHeight="1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</row>
    <row r="103" spans="1:51" ht="14.25" customHeight="1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3"/>
    </row>
    <row r="106" spans="1:51" ht="20.25" customHeight="1">
      <c r="A106" s="1" t="s">
        <v>38</v>
      </c>
    </row>
    <row r="107" spans="1:51" ht="20.25" customHeight="1">
      <c r="A107" s="1" t="s">
        <v>3</v>
      </c>
    </row>
    <row r="108" spans="1:51" ht="20.25" customHeight="1">
      <c r="A108" s="66" t="s">
        <v>4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118" t="s">
        <v>9</v>
      </c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26"/>
    </row>
    <row r="109" spans="1:51" ht="20.25" customHeight="1">
      <c r="A109" s="62" t="s">
        <v>17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156">
        <f>AO139</f>
        <v>100000</v>
      </c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  <c r="AR109" s="157"/>
      <c r="AS109" s="157"/>
      <c r="AT109" s="157"/>
      <c r="AU109" s="157"/>
      <c r="AV109" s="157"/>
      <c r="AW109" s="158"/>
      <c r="AY109" s="1" t="s">
        <v>105</v>
      </c>
    </row>
    <row r="110" spans="1:51" ht="20.25" customHeight="1">
      <c r="A110" s="62" t="s">
        <v>5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156">
        <v>0</v>
      </c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8"/>
      <c r="AY110" s="1" t="s">
        <v>105</v>
      </c>
    </row>
    <row r="111" spans="1:51" ht="20.25" customHeight="1">
      <c r="A111" s="62" t="s">
        <v>6</v>
      </c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94">
        <f>N124-N109</f>
        <v>200000</v>
      </c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40"/>
      <c r="AY111" s="1" t="s">
        <v>105</v>
      </c>
    </row>
    <row r="112" spans="1:51" ht="20.25" customHeight="1">
      <c r="A112" s="62" t="s">
        <v>7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156">
        <v>0</v>
      </c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8"/>
      <c r="AY112" s="1" t="s">
        <v>105</v>
      </c>
    </row>
    <row r="113" spans="1:51" ht="20.25" customHeight="1">
      <c r="A113" s="62" t="s">
        <v>8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130">
        <f>SUM(N109:AW112)</f>
        <v>300000</v>
      </c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2"/>
      <c r="AY113" s="1" t="s">
        <v>105</v>
      </c>
    </row>
    <row r="114" spans="1:51" ht="20.25" customHeight="1">
      <c r="B114" s="1" t="s">
        <v>10</v>
      </c>
    </row>
    <row r="115" spans="1:51" ht="20.25" customHeight="1"/>
    <row r="116" spans="1:51" ht="20.25" customHeight="1">
      <c r="A116" s="1" t="s">
        <v>11</v>
      </c>
    </row>
    <row r="117" spans="1:51" ht="20.25" customHeight="1">
      <c r="A117" s="112" t="s">
        <v>41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4"/>
      <c r="N117" s="118" t="s">
        <v>39</v>
      </c>
      <c r="O117" s="119"/>
      <c r="P117" s="119"/>
      <c r="Q117" s="119"/>
      <c r="R117" s="119"/>
      <c r="S117" s="119"/>
      <c r="T117" s="119"/>
      <c r="U117" s="119"/>
      <c r="V117" s="119"/>
      <c r="W117" s="123" t="s">
        <v>40</v>
      </c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5"/>
    </row>
    <row r="118" spans="1:51" ht="20.25" customHeight="1">
      <c r="A118" s="115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7"/>
      <c r="N118" s="120"/>
      <c r="O118" s="121"/>
      <c r="P118" s="121"/>
      <c r="Q118" s="121"/>
      <c r="R118" s="121"/>
      <c r="S118" s="121"/>
      <c r="T118" s="121"/>
      <c r="U118" s="121"/>
      <c r="V118" s="121"/>
      <c r="W118" s="120" t="s">
        <v>61</v>
      </c>
      <c r="X118" s="121"/>
      <c r="Y118" s="121"/>
      <c r="Z118" s="121"/>
      <c r="AA118" s="121"/>
      <c r="AB118" s="121"/>
      <c r="AC118" s="121"/>
      <c r="AD118" s="121"/>
      <c r="AE118" s="122"/>
      <c r="AF118" s="120" t="s">
        <v>62</v>
      </c>
      <c r="AG118" s="121"/>
      <c r="AH118" s="121"/>
      <c r="AI118" s="121"/>
      <c r="AJ118" s="121"/>
      <c r="AK118" s="121"/>
      <c r="AL118" s="121"/>
      <c r="AM118" s="121"/>
      <c r="AN118" s="122"/>
      <c r="AO118" s="120" t="s">
        <v>77</v>
      </c>
      <c r="AP118" s="121"/>
      <c r="AQ118" s="121"/>
      <c r="AR118" s="121"/>
      <c r="AS118" s="121"/>
      <c r="AT118" s="121"/>
      <c r="AU118" s="121"/>
      <c r="AV118" s="121"/>
      <c r="AW118" s="122"/>
    </row>
    <row r="119" spans="1:51" ht="20.25" customHeight="1">
      <c r="A119" s="62" t="s">
        <v>85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127">
        <f>SUM(W119:AW119)</f>
        <v>65230</v>
      </c>
      <c r="O119" s="128"/>
      <c r="P119" s="128"/>
      <c r="Q119" s="128"/>
      <c r="R119" s="128"/>
      <c r="S119" s="128"/>
      <c r="T119" s="128"/>
      <c r="U119" s="128"/>
      <c r="V119" s="128"/>
      <c r="W119" s="161">
        <v>65230</v>
      </c>
      <c r="X119" s="162"/>
      <c r="Y119" s="162"/>
      <c r="Z119" s="162"/>
      <c r="AA119" s="162"/>
      <c r="AB119" s="162"/>
      <c r="AC119" s="162"/>
      <c r="AD119" s="162"/>
      <c r="AE119" s="162"/>
      <c r="AF119" s="108"/>
      <c r="AG119" s="109"/>
      <c r="AH119" s="109"/>
      <c r="AI119" s="109"/>
      <c r="AJ119" s="109"/>
      <c r="AK119" s="109"/>
      <c r="AL119" s="109"/>
      <c r="AM119" s="109"/>
      <c r="AN119" s="109"/>
      <c r="AO119" s="108"/>
      <c r="AP119" s="109"/>
      <c r="AQ119" s="109"/>
      <c r="AR119" s="109"/>
      <c r="AS119" s="109"/>
      <c r="AT119" s="109"/>
      <c r="AU119" s="109"/>
      <c r="AV119" s="109"/>
      <c r="AW119" s="129"/>
      <c r="AY119" s="1" t="s">
        <v>114</v>
      </c>
    </row>
    <row r="120" spans="1:51" ht="20.25" customHeight="1">
      <c r="A120" s="62" t="s">
        <v>86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127">
        <f t="shared" ref="N120:N122" si="0">SUM(W120:AW120)</f>
        <v>231280</v>
      </c>
      <c r="O120" s="128"/>
      <c r="P120" s="128"/>
      <c r="Q120" s="128"/>
      <c r="R120" s="128"/>
      <c r="S120" s="128"/>
      <c r="T120" s="128"/>
      <c r="U120" s="128"/>
      <c r="V120" s="128"/>
      <c r="W120" s="161">
        <v>231280</v>
      </c>
      <c r="X120" s="162"/>
      <c r="Y120" s="162"/>
      <c r="Z120" s="162"/>
      <c r="AA120" s="162"/>
      <c r="AB120" s="162"/>
      <c r="AC120" s="162"/>
      <c r="AD120" s="162"/>
      <c r="AE120" s="162"/>
      <c r="AF120" s="108"/>
      <c r="AG120" s="109"/>
      <c r="AH120" s="109"/>
      <c r="AI120" s="109"/>
      <c r="AJ120" s="109"/>
      <c r="AK120" s="109"/>
      <c r="AL120" s="109"/>
      <c r="AM120" s="109"/>
      <c r="AN120" s="109"/>
      <c r="AO120" s="108"/>
      <c r="AP120" s="109"/>
      <c r="AQ120" s="109"/>
      <c r="AR120" s="109"/>
      <c r="AS120" s="109"/>
      <c r="AT120" s="109"/>
      <c r="AU120" s="109"/>
      <c r="AV120" s="109"/>
      <c r="AW120" s="129"/>
      <c r="AY120" s="1" t="s">
        <v>114</v>
      </c>
    </row>
    <row r="121" spans="1:51" ht="20.25" customHeight="1">
      <c r="A121" s="62" t="s">
        <v>87</v>
      </c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127">
        <f t="shared" si="0"/>
        <v>0</v>
      </c>
      <c r="O121" s="128"/>
      <c r="P121" s="128"/>
      <c r="Q121" s="128"/>
      <c r="R121" s="128"/>
      <c r="S121" s="128"/>
      <c r="T121" s="128"/>
      <c r="U121" s="128"/>
      <c r="V121" s="128"/>
      <c r="W121" s="161"/>
      <c r="X121" s="162"/>
      <c r="Y121" s="162"/>
      <c r="Z121" s="162"/>
      <c r="AA121" s="162"/>
      <c r="AB121" s="162"/>
      <c r="AC121" s="162"/>
      <c r="AD121" s="162"/>
      <c r="AE121" s="162"/>
      <c r="AF121" s="108"/>
      <c r="AG121" s="109"/>
      <c r="AH121" s="109"/>
      <c r="AI121" s="109"/>
      <c r="AJ121" s="109"/>
      <c r="AK121" s="109"/>
      <c r="AL121" s="109"/>
      <c r="AM121" s="109"/>
      <c r="AN121" s="109"/>
      <c r="AO121" s="108"/>
      <c r="AP121" s="109"/>
      <c r="AQ121" s="109"/>
      <c r="AR121" s="109"/>
      <c r="AS121" s="109"/>
      <c r="AT121" s="109"/>
      <c r="AU121" s="109"/>
      <c r="AV121" s="109"/>
      <c r="AW121" s="129"/>
      <c r="AY121" s="1" t="s">
        <v>114</v>
      </c>
    </row>
    <row r="122" spans="1:51" ht="20.25" customHeight="1">
      <c r="A122" s="62" t="s">
        <v>88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127">
        <f t="shared" si="0"/>
        <v>0</v>
      </c>
      <c r="O122" s="128"/>
      <c r="P122" s="128"/>
      <c r="Q122" s="128"/>
      <c r="R122" s="128"/>
      <c r="S122" s="128"/>
      <c r="T122" s="128"/>
      <c r="U122" s="128"/>
      <c r="V122" s="128"/>
      <c r="W122" s="161"/>
      <c r="X122" s="162"/>
      <c r="Y122" s="162"/>
      <c r="Z122" s="162"/>
      <c r="AA122" s="162"/>
      <c r="AB122" s="162"/>
      <c r="AC122" s="162"/>
      <c r="AD122" s="162"/>
      <c r="AE122" s="162"/>
      <c r="AF122" s="108"/>
      <c r="AG122" s="109"/>
      <c r="AH122" s="109"/>
      <c r="AI122" s="109"/>
      <c r="AJ122" s="109"/>
      <c r="AK122" s="109"/>
      <c r="AL122" s="109"/>
      <c r="AM122" s="109"/>
      <c r="AN122" s="109"/>
      <c r="AO122" s="108"/>
      <c r="AP122" s="109"/>
      <c r="AQ122" s="109"/>
      <c r="AR122" s="109"/>
      <c r="AS122" s="109"/>
      <c r="AT122" s="109"/>
      <c r="AU122" s="109"/>
      <c r="AV122" s="109"/>
      <c r="AW122" s="129"/>
      <c r="AY122" s="1" t="s">
        <v>114</v>
      </c>
    </row>
    <row r="123" spans="1:51" ht="20.25" customHeight="1">
      <c r="A123" s="62" t="s">
        <v>89</v>
      </c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161">
        <v>3490</v>
      </c>
      <c r="O123" s="162"/>
      <c r="P123" s="162"/>
      <c r="Q123" s="162"/>
      <c r="R123" s="162"/>
      <c r="S123" s="162"/>
      <c r="T123" s="162"/>
      <c r="U123" s="162"/>
      <c r="V123" s="162"/>
      <c r="W123" s="163"/>
      <c r="X123" s="164"/>
      <c r="Y123" s="164"/>
      <c r="Z123" s="164"/>
      <c r="AA123" s="164"/>
      <c r="AB123" s="164"/>
      <c r="AC123" s="164"/>
      <c r="AD123" s="164"/>
      <c r="AE123" s="164"/>
      <c r="AF123" s="135"/>
      <c r="AG123" s="136"/>
      <c r="AH123" s="136"/>
      <c r="AI123" s="136"/>
      <c r="AJ123" s="136"/>
      <c r="AK123" s="136"/>
      <c r="AL123" s="136"/>
      <c r="AM123" s="136"/>
      <c r="AN123" s="136"/>
      <c r="AO123" s="135"/>
      <c r="AP123" s="136"/>
      <c r="AQ123" s="136"/>
      <c r="AR123" s="136"/>
      <c r="AS123" s="136"/>
      <c r="AT123" s="136"/>
      <c r="AU123" s="136"/>
      <c r="AV123" s="136"/>
      <c r="AW123" s="137"/>
      <c r="AY123" s="1" t="s">
        <v>114</v>
      </c>
    </row>
    <row r="124" spans="1:51" ht="20.25" customHeight="1">
      <c r="A124" s="66" t="s">
        <v>8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127">
        <f>SUM(N119:V123)</f>
        <v>300000</v>
      </c>
      <c r="O124" s="128"/>
      <c r="P124" s="128"/>
      <c r="Q124" s="128"/>
      <c r="R124" s="128"/>
      <c r="S124" s="128"/>
      <c r="T124" s="128"/>
      <c r="U124" s="128"/>
      <c r="V124" s="128"/>
      <c r="W124" s="67">
        <f>SUM(W119:AE123)</f>
        <v>296510</v>
      </c>
      <c r="X124" s="68"/>
      <c r="Y124" s="68"/>
      <c r="Z124" s="68"/>
      <c r="AA124" s="68"/>
      <c r="AB124" s="68"/>
      <c r="AC124" s="68"/>
      <c r="AD124" s="68"/>
      <c r="AE124" s="68"/>
      <c r="AF124" s="67">
        <f>SUM(AF119:AN123)</f>
        <v>0</v>
      </c>
      <c r="AG124" s="68"/>
      <c r="AH124" s="68"/>
      <c r="AI124" s="68"/>
      <c r="AJ124" s="68"/>
      <c r="AK124" s="68"/>
      <c r="AL124" s="68"/>
      <c r="AM124" s="68"/>
      <c r="AN124" s="68"/>
      <c r="AO124" s="67">
        <f>SUM(AO119:AW123)</f>
        <v>0</v>
      </c>
      <c r="AP124" s="68"/>
      <c r="AQ124" s="68"/>
      <c r="AR124" s="68"/>
      <c r="AS124" s="68"/>
      <c r="AT124" s="68"/>
      <c r="AU124" s="68"/>
      <c r="AV124" s="68"/>
      <c r="AW124" s="69"/>
      <c r="AY124" s="1" t="s">
        <v>105</v>
      </c>
    </row>
    <row r="125" spans="1:51" ht="20.2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39" t="s">
        <v>78</v>
      </c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40"/>
      <c r="AO125" s="127">
        <f>SUM(W124:AW124)</f>
        <v>296510</v>
      </c>
      <c r="AP125" s="128"/>
      <c r="AQ125" s="128"/>
      <c r="AR125" s="128"/>
      <c r="AS125" s="128"/>
      <c r="AT125" s="128"/>
      <c r="AU125" s="128"/>
      <c r="AV125" s="128"/>
      <c r="AW125" s="134"/>
      <c r="AY125" s="1" t="s">
        <v>105</v>
      </c>
    </row>
    <row r="126" spans="1:51" ht="20.25" customHeight="1">
      <c r="B126" s="63" t="s">
        <v>100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4"/>
      <c r="AP126" s="64"/>
      <c r="AQ126" s="64"/>
      <c r="AR126" s="64"/>
      <c r="AS126" s="64"/>
      <c r="AT126" s="64"/>
      <c r="AU126" s="64"/>
      <c r="AV126" s="64"/>
      <c r="AW126" s="64"/>
    </row>
    <row r="127" spans="1:51" ht="20.25" customHeight="1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Y127" s="133" t="str">
        <f>IF(N113=N124,"収入と支出が一致していますので、そのまま処理を進めてください","収入と支出が一致していませんので、ご確認ください")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28" spans="1:51" ht="20.25" customHeight="1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Y128" s="133"/>
    </row>
    <row r="129" spans="1:54" ht="20.25" customHeight="1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</row>
    <row r="130" spans="1:54" ht="20.25" customHeight="1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</row>
    <row r="131" spans="1:54" ht="20.25" customHeight="1"/>
    <row r="132" spans="1:54" ht="20.25" customHeight="1">
      <c r="A132" s="1" t="s">
        <v>72</v>
      </c>
      <c r="N132" s="61" t="s">
        <v>61</v>
      </c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 t="s">
        <v>62</v>
      </c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 t="s">
        <v>77</v>
      </c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</row>
    <row r="133" spans="1:54" ht="17.25" customHeight="1">
      <c r="A133" s="46" t="s">
        <v>73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165">
        <f>W124</f>
        <v>296510</v>
      </c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7"/>
      <c r="Z133" s="58">
        <f>AF124</f>
        <v>0</v>
      </c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>
        <f>AO124</f>
        <v>0</v>
      </c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Y133" s="1" t="s">
        <v>105</v>
      </c>
    </row>
    <row r="134" spans="1:54" ht="17.25" customHeight="1">
      <c r="A134" s="46" t="s">
        <v>5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165">
        <f>N110</f>
        <v>0</v>
      </c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7"/>
      <c r="Z134" s="58">
        <f>N110</f>
        <v>0</v>
      </c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>
        <f>Z110</f>
        <v>0</v>
      </c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Y134" s="1" t="s">
        <v>105</v>
      </c>
    </row>
    <row r="135" spans="1:54" ht="17.25" customHeight="1">
      <c r="A135" s="44" t="s">
        <v>79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165">
        <f>N133-N134</f>
        <v>296510</v>
      </c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7"/>
      <c r="Z135" s="58">
        <f t="shared" ref="Z135" si="1">Z133-Z134</f>
        <v>0</v>
      </c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>
        <f t="shared" ref="AL135" si="2">AL133-AL134</f>
        <v>0</v>
      </c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Y135" s="1" t="s">
        <v>105</v>
      </c>
      <c r="BA135" s="18">
        <v>100000</v>
      </c>
      <c r="BB135" s="18">
        <f>MIN(BA135,ROUNDDOWN(N135/2*1,-3))</f>
        <v>100000</v>
      </c>
    </row>
    <row r="136" spans="1:54" ht="17.25" customHeight="1">
      <c r="A136" s="48" t="s">
        <v>74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55">
        <f>N135/2</f>
        <v>148255</v>
      </c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7"/>
      <c r="Z136" s="55">
        <f t="shared" ref="Z136" si="3">Z135/2</f>
        <v>0</v>
      </c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7"/>
      <c r="AL136" s="55">
        <f>AL135/2</f>
        <v>0</v>
      </c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7"/>
      <c r="AY136" s="1" t="s">
        <v>105</v>
      </c>
      <c r="BA136" s="18">
        <v>100000</v>
      </c>
      <c r="BB136" s="18">
        <f>MIN(BA136,ROUNDDOWN(Z135/2*1,-3))</f>
        <v>0</v>
      </c>
    </row>
    <row r="137" spans="1:54" ht="17.25" customHeight="1">
      <c r="A137" s="59" t="s">
        <v>75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52">
        <f>ROUNDDOWN(N136,-3)</f>
        <v>148000</v>
      </c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4"/>
      <c r="Z137" s="52">
        <f>ROUNDDOWN(Z136,-3)</f>
        <v>0</v>
      </c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4"/>
      <c r="AL137" s="52">
        <f>ROUNDDOWN(AL136,-3)</f>
        <v>0</v>
      </c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4"/>
      <c r="AY137" s="1" t="s">
        <v>105</v>
      </c>
      <c r="BA137" s="18">
        <v>100000</v>
      </c>
      <c r="BB137" s="18">
        <f>MIN(BA137,ROUNDDOWN(AL135/2*1,-3))</f>
        <v>0</v>
      </c>
    </row>
    <row r="138" spans="1:54" ht="17.25" customHeight="1">
      <c r="A138" s="50" t="s">
        <v>76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36">
        <f>BB135</f>
        <v>100000</v>
      </c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8"/>
      <c r="Z138" s="36">
        <f>BB136</f>
        <v>0</v>
      </c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8"/>
      <c r="AL138" s="36">
        <f>BB137</f>
        <v>0</v>
      </c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8"/>
      <c r="AY138" s="1" t="s">
        <v>105</v>
      </c>
    </row>
    <row r="139" spans="1:54" ht="17.25" customHeight="1">
      <c r="AC139" s="39" t="s">
        <v>81</v>
      </c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40"/>
      <c r="AO139" s="41">
        <f>SUM(N138:AW138)</f>
        <v>100000</v>
      </c>
      <c r="AP139" s="42"/>
      <c r="AQ139" s="42"/>
      <c r="AR139" s="42"/>
      <c r="AS139" s="42"/>
      <c r="AT139" s="42"/>
      <c r="AU139" s="42"/>
      <c r="AV139" s="42"/>
      <c r="AW139" s="43"/>
      <c r="AY139" s="1" t="s">
        <v>105</v>
      </c>
    </row>
  </sheetData>
  <mergeCells count="220">
    <mergeCell ref="AY127:AY128"/>
    <mergeCell ref="AC139:AN139"/>
    <mergeCell ref="AO139:AW139"/>
    <mergeCell ref="A137:M137"/>
    <mergeCell ref="N137:Y137"/>
    <mergeCell ref="Z137:AK137"/>
    <mergeCell ref="AL137:AW137"/>
    <mergeCell ref="A138:M138"/>
    <mergeCell ref="N138:Y138"/>
    <mergeCell ref="Z138:AK138"/>
    <mergeCell ref="AL138:AW138"/>
    <mergeCell ref="A135:M135"/>
    <mergeCell ref="N135:Y135"/>
    <mergeCell ref="Z135:AK135"/>
    <mergeCell ref="AL135:AW135"/>
    <mergeCell ref="A136:M136"/>
    <mergeCell ref="N136:Y136"/>
    <mergeCell ref="Z136:AK136"/>
    <mergeCell ref="AL136:AW136"/>
    <mergeCell ref="A133:M133"/>
    <mergeCell ref="N133:Y133"/>
    <mergeCell ref="Z133:AK133"/>
    <mergeCell ref="AL133:AW133"/>
    <mergeCell ref="A134:M134"/>
    <mergeCell ref="N134:Y134"/>
    <mergeCell ref="Z134:AK134"/>
    <mergeCell ref="AL134:AW134"/>
    <mergeCell ref="AC125:AN125"/>
    <mergeCell ref="AO125:AW125"/>
    <mergeCell ref="B126:AW130"/>
    <mergeCell ref="N132:Y132"/>
    <mergeCell ref="Z132:AK132"/>
    <mergeCell ref="AL132:AW132"/>
    <mergeCell ref="A123:M123"/>
    <mergeCell ref="N123:V123"/>
    <mergeCell ref="W123:AE123"/>
    <mergeCell ref="AF123:AN123"/>
    <mergeCell ref="AO123:AW123"/>
    <mergeCell ref="A124:M124"/>
    <mergeCell ref="N124:V124"/>
    <mergeCell ref="W124:AE124"/>
    <mergeCell ref="AF124:AN124"/>
    <mergeCell ref="AO124:AW124"/>
    <mergeCell ref="A121:M121"/>
    <mergeCell ref="N121:V121"/>
    <mergeCell ref="W121:AE121"/>
    <mergeCell ref="AF121:AN121"/>
    <mergeCell ref="AO121:AW121"/>
    <mergeCell ref="A122:M122"/>
    <mergeCell ref="N122:V122"/>
    <mergeCell ref="W122:AE122"/>
    <mergeCell ref="AF122:AN122"/>
    <mergeCell ref="AO122:AW122"/>
    <mergeCell ref="A119:M119"/>
    <mergeCell ref="N119:V119"/>
    <mergeCell ref="W119:AE119"/>
    <mergeCell ref="AF119:AN119"/>
    <mergeCell ref="AO119:AW119"/>
    <mergeCell ref="A120:M120"/>
    <mergeCell ref="N120:V120"/>
    <mergeCell ref="W120:AE120"/>
    <mergeCell ref="AF120:AN120"/>
    <mergeCell ref="AO120:AW120"/>
    <mergeCell ref="A112:M112"/>
    <mergeCell ref="N112:AW112"/>
    <mergeCell ref="A113:M113"/>
    <mergeCell ref="N113:AW113"/>
    <mergeCell ref="A117:M118"/>
    <mergeCell ref="N117:V118"/>
    <mergeCell ref="W117:AW117"/>
    <mergeCell ref="W118:AE118"/>
    <mergeCell ref="AF118:AN118"/>
    <mergeCell ref="AO118:AW118"/>
    <mergeCell ref="A109:M109"/>
    <mergeCell ref="N109:AW109"/>
    <mergeCell ref="A110:M110"/>
    <mergeCell ref="N110:AW110"/>
    <mergeCell ref="A111:M111"/>
    <mergeCell ref="N111:AW111"/>
    <mergeCell ref="C99:T99"/>
    <mergeCell ref="U99:AA99"/>
    <mergeCell ref="AB99:AH99"/>
    <mergeCell ref="X100:AA100"/>
    <mergeCell ref="AB100:AH100"/>
    <mergeCell ref="A108:M108"/>
    <mergeCell ref="N108:AW108"/>
    <mergeCell ref="AB97:AH97"/>
    <mergeCell ref="U97:AA97"/>
    <mergeCell ref="C97:T97"/>
    <mergeCell ref="AG90:AH90"/>
    <mergeCell ref="AI90:AL90"/>
    <mergeCell ref="C95:T95"/>
    <mergeCell ref="U95:AA95"/>
    <mergeCell ref="AB95:AH95"/>
    <mergeCell ref="C88:W88"/>
    <mergeCell ref="Y88:AS88"/>
    <mergeCell ref="C89:W89"/>
    <mergeCell ref="Y89:AS89"/>
    <mergeCell ref="G90:H90"/>
    <mergeCell ref="I90:J90"/>
    <mergeCell ref="K90:L90"/>
    <mergeCell ref="M90:U90"/>
    <mergeCell ref="V90:W90"/>
    <mergeCell ref="X90:AF90"/>
    <mergeCell ref="AG84:AH84"/>
    <mergeCell ref="AI84:AL84"/>
    <mergeCell ref="C86:W86"/>
    <mergeCell ref="Y86:AS86"/>
    <mergeCell ref="C87:W87"/>
    <mergeCell ref="Y87:AS87"/>
    <mergeCell ref="C82:W82"/>
    <mergeCell ref="Y82:AS82"/>
    <mergeCell ref="C83:W83"/>
    <mergeCell ref="Y83:AS83"/>
    <mergeCell ref="G84:H84"/>
    <mergeCell ref="I84:J84"/>
    <mergeCell ref="K84:L84"/>
    <mergeCell ref="M84:U84"/>
    <mergeCell ref="V84:W84"/>
    <mergeCell ref="X84:AF84"/>
    <mergeCell ref="AG78:AH78"/>
    <mergeCell ref="AI78:AL78"/>
    <mergeCell ref="C80:W80"/>
    <mergeCell ref="Y80:AS80"/>
    <mergeCell ref="C81:W81"/>
    <mergeCell ref="Y81:AS81"/>
    <mergeCell ref="C76:W76"/>
    <mergeCell ref="Y76:AS76"/>
    <mergeCell ref="C77:W77"/>
    <mergeCell ref="Y77:AS77"/>
    <mergeCell ref="G78:H78"/>
    <mergeCell ref="I78:J78"/>
    <mergeCell ref="K78:L78"/>
    <mergeCell ref="M78:U78"/>
    <mergeCell ref="V78:W78"/>
    <mergeCell ref="X78:AF78"/>
    <mergeCell ref="AG72:AH72"/>
    <mergeCell ref="AI72:AL72"/>
    <mergeCell ref="C74:W74"/>
    <mergeCell ref="Y74:AS74"/>
    <mergeCell ref="C75:W75"/>
    <mergeCell ref="Y75:AS75"/>
    <mergeCell ref="C70:W70"/>
    <mergeCell ref="Y70:AS70"/>
    <mergeCell ref="C71:W71"/>
    <mergeCell ref="Y71:AS71"/>
    <mergeCell ref="G72:H72"/>
    <mergeCell ref="I72:J72"/>
    <mergeCell ref="K72:L72"/>
    <mergeCell ref="M72:U72"/>
    <mergeCell ref="V72:W72"/>
    <mergeCell ref="X72:AF72"/>
    <mergeCell ref="B66:C66"/>
    <mergeCell ref="D66:U66"/>
    <mergeCell ref="C68:W68"/>
    <mergeCell ref="Y68:AS68"/>
    <mergeCell ref="C69:W69"/>
    <mergeCell ref="Y69:AS69"/>
    <mergeCell ref="B64:C64"/>
    <mergeCell ref="D64:U64"/>
    <mergeCell ref="V64:AU64"/>
    <mergeCell ref="B65:C65"/>
    <mergeCell ref="D65:U65"/>
    <mergeCell ref="V65:AU65"/>
    <mergeCell ref="A50:AV53"/>
    <mergeCell ref="B62:C62"/>
    <mergeCell ref="D62:U62"/>
    <mergeCell ref="V62:AU62"/>
    <mergeCell ref="B63:C63"/>
    <mergeCell ref="D63:U63"/>
    <mergeCell ref="V63:AU63"/>
    <mergeCell ref="A46:L47"/>
    <mergeCell ref="M46:AD46"/>
    <mergeCell ref="AE46:AW46"/>
    <mergeCell ref="M47:AD47"/>
    <mergeCell ref="AE47:AW47"/>
    <mergeCell ref="A48:L48"/>
    <mergeCell ref="M48:AW48"/>
    <mergeCell ref="A43:L43"/>
    <mergeCell ref="M43:AW43"/>
    <mergeCell ref="A44:L45"/>
    <mergeCell ref="M44:AD44"/>
    <mergeCell ref="AE44:AW44"/>
    <mergeCell ref="M45:AD45"/>
    <mergeCell ref="AE45:AW45"/>
    <mergeCell ref="A40:L40"/>
    <mergeCell ref="M40:AW40"/>
    <mergeCell ref="A41:L41"/>
    <mergeCell ref="M41:AW41"/>
    <mergeCell ref="A42:L42"/>
    <mergeCell ref="M42:AW42"/>
    <mergeCell ref="G35:J35"/>
    <mergeCell ref="K35:AW35"/>
    <mergeCell ref="G36:J36"/>
    <mergeCell ref="K36:AW36"/>
    <mergeCell ref="A39:L39"/>
    <mergeCell ref="M39:AW39"/>
    <mergeCell ref="B19:AW19"/>
    <mergeCell ref="C20:AW25"/>
    <mergeCell ref="A30:AW30"/>
    <mergeCell ref="A32:F36"/>
    <mergeCell ref="G32:J32"/>
    <mergeCell ref="K32:AW32"/>
    <mergeCell ref="G33:J33"/>
    <mergeCell ref="K33:AW33"/>
    <mergeCell ref="G34:J34"/>
    <mergeCell ref="K34:AW34"/>
    <mergeCell ref="Y9:AC9"/>
    <mergeCell ref="AD9:AW9"/>
    <mergeCell ref="Y10:AC10"/>
    <mergeCell ref="AD10:AW10"/>
    <mergeCell ref="A13:AW13"/>
    <mergeCell ref="A16:AW16"/>
    <mergeCell ref="AH3:AW3"/>
    <mergeCell ref="A5:O5"/>
    <mergeCell ref="T7:X7"/>
    <mergeCell ref="Y7:AC7"/>
    <mergeCell ref="AD7:AW7"/>
    <mergeCell ref="Y8:AC8"/>
    <mergeCell ref="AD8:AW8"/>
  </mergeCells>
  <phoneticPr fontId="1"/>
  <conditionalFormatting sqref="AY127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G32:J36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AH4" sqref="AH4"/>
    </sheetView>
  </sheetViews>
  <sheetFormatPr defaultRowHeight="18.75"/>
  <sheetData>
    <row r="2" spans="2:2">
      <c r="B2" t="s">
        <v>63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虫壁　秀平</cp:lastModifiedBy>
  <cp:lastPrinted>2026-04-22T04:03:37Z</cp:lastPrinted>
  <dcterms:created xsi:type="dcterms:W3CDTF">2024-05-20T01:49:06Z</dcterms:created>
  <dcterms:modified xsi:type="dcterms:W3CDTF">2026-04-22T04:04:01Z</dcterms:modified>
</cp:coreProperties>
</file>