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1\商工振興課\--- 新エネルギー\R8\02_27 再エネ推進交付金（重点対策加速化事業）\★　事業管理｜鹿角市2030ゼロカーボン推進事業\№520940013｜高効率機器：エアコン（個人向け）\01　様式整理\"/>
    </mc:Choice>
  </mc:AlternateContent>
  <bookViews>
    <workbookView xWindow="0" yWindow="0" windowWidth="28800" windowHeight="12210"/>
  </bookViews>
  <sheets>
    <sheet name="提出用" sheetId="1" r:id="rId1"/>
    <sheet name="記載例" sheetId="3" r:id="rId2"/>
    <sheet name="Sheet1" sheetId="2" r:id="rId3"/>
  </sheets>
  <definedNames>
    <definedName name="_xlnm.Print_Area" localSheetId="1">記載例!$A$1:$AW$117</definedName>
    <definedName name="_xlnm.Print_Area" localSheetId="0">提出用!$A$1:$AW$117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4" i="1" l="1"/>
  <c r="C71" i="3" l="1"/>
  <c r="X72" i="1"/>
  <c r="M72" i="1"/>
  <c r="C71" i="1"/>
  <c r="AI72" i="1" l="1"/>
  <c r="W101" i="1" l="1"/>
  <c r="AO102" i="1" s="1"/>
  <c r="W101" i="3"/>
  <c r="N99" i="3"/>
  <c r="N98" i="3"/>
  <c r="N97" i="3"/>
  <c r="N96" i="3"/>
  <c r="N99" i="1"/>
  <c r="N98" i="1"/>
  <c r="N97" i="1"/>
  <c r="N96" i="1"/>
  <c r="N101" i="1" l="1"/>
  <c r="N101" i="3"/>
  <c r="C77" i="3"/>
  <c r="N111" i="3" l="1"/>
  <c r="N110" i="3"/>
  <c r="N112" i="3" s="1"/>
  <c r="M45" i="3"/>
  <c r="Y71" i="3"/>
  <c r="M72" i="3" s="1"/>
  <c r="X72" i="3"/>
  <c r="AI72" i="3" s="1"/>
  <c r="M40" i="3"/>
  <c r="M39" i="3"/>
  <c r="M41" i="3" s="1"/>
  <c r="N113" i="3" l="1"/>
  <c r="N114" i="3" s="1"/>
  <c r="BB112" i="3"/>
  <c r="N115" i="3" s="1"/>
  <c r="AO116" i="3" s="1"/>
  <c r="AO102" i="3"/>
  <c r="AE45" i="3" l="1"/>
  <c r="N86" i="3"/>
  <c r="BA78" i="3"/>
  <c r="AB77" i="3" s="1"/>
  <c r="U77" i="3"/>
  <c r="N88" i="3" l="1"/>
  <c r="N90" i="3" s="1"/>
  <c r="AY104" i="3" s="1"/>
  <c r="AB78" i="3"/>
  <c r="N111" i="1" l="1"/>
  <c r="M40" i="1" l="1"/>
  <c r="M39" i="1"/>
  <c r="M41" i="1" s="1"/>
  <c r="N110" i="1" l="1"/>
  <c r="M45" i="1"/>
  <c r="N112" i="1" l="1"/>
  <c r="BB112" i="1"/>
  <c r="N115" i="1" s="1"/>
  <c r="N113" i="1"/>
  <c r="C77" i="1"/>
  <c r="Y71" i="1"/>
  <c r="U77" i="1" l="1"/>
  <c r="BA78" i="1"/>
  <c r="AO116" i="1"/>
  <c r="AE45" i="1" l="1"/>
  <c r="N86" i="1"/>
  <c r="AB77" i="1"/>
  <c r="AB78" i="1"/>
  <c r="N88" i="1" l="1"/>
  <c r="N90" i="1" s="1"/>
  <c r="AY104" i="1" s="1"/>
</calcChain>
</file>

<file path=xl/comments1.xml><?xml version="1.0" encoding="utf-8"?>
<comments xmlns="http://schemas.openxmlformats.org/spreadsheetml/2006/main">
  <authors>
    <author>本舘 匠</author>
  </authors>
  <commentList>
    <comment ref="A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■を実際のデータを入力してください。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本舘 匠</author>
  </authors>
  <commentList>
    <comment ref="A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■を実際のデータを入力してください。</t>
        </r>
      </text>
    </comment>
  </commentList>
</comments>
</file>

<file path=xl/sharedStrings.xml><?xml version="1.0" encoding="utf-8"?>
<sst xmlns="http://schemas.openxmlformats.org/spreadsheetml/2006/main" count="259" uniqueCount="109">
  <si>
    <t>申請者名</t>
    <phoneticPr fontId="1"/>
  </si>
  <si>
    <t>事業実施場所</t>
    <phoneticPr fontId="1"/>
  </si>
  <si>
    <t>事業費等</t>
    <phoneticPr fontId="1"/>
  </si>
  <si>
    <t>（１）収入内訳</t>
    <phoneticPr fontId="1"/>
  </si>
  <si>
    <t>項目</t>
  </si>
  <si>
    <t>特定財源（Ｂ）</t>
  </si>
  <si>
    <t>自己資金</t>
  </si>
  <si>
    <t>その他</t>
  </si>
  <si>
    <t>合計</t>
  </si>
  <si>
    <t>金　額</t>
    <phoneticPr fontId="1"/>
  </si>
  <si>
    <t>※特定財源は、本補助金及び自己資金を除く財源を指します。</t>
    <phoneticPr fontId="1"/>
  </si>
  <si>
    <t>（２）支出内訳</t>
    <phoneticPr fontId="1"/>
  </si>
  <si>
    <t>　鹿角市長　様</t>
    <rPh sb="1" eb="5">
      <t>カヅノシチョウ</t>
    </rPh>
    <rPh sb="6" eb="7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</si>
  <si>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</si>
  <si>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</si>
  <si>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</si>
  <si>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添付書類</t>
    <rPh sb="0" eb="2">
      <t>テンプ</t>
    </rPh>
    <rPh sb="2" eb="4">
      <t>ショルイ</t>
    </rPh>
    <phoneticPr fontId="1"/>
  </si>
  <si>
    <t>本補助金額</t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</si>
  <si>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</si>
  <si>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</si>
  <si>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１　実施する補助事業の種類及び補助率等（該当する種類に○印を記入）</t>
    <phoneticPr fontId="1"/>
  </si>
  <si>
    <t>事業の
種類</t>
    <rPh sb="0" eb="2">
      <t>ジギョウ</t>
    </rPh>
    <rPh sb="4" eb="6">
      <t>シュルイ</t>
    </rPh>
    <phoneticPr fontId="1"/>
  </si>
  <si>
    <t>エ　住宅・建築物の省エネ性能等の向上（高効率空調）
【個人】補助率等　1/2　上限10万円</t>
    <phoneticPr fontId="1"/>
  </si>
  <si>
    <t>エ　住宅・建築物の省エネ性能等の向上（高効率照明）
【個人】補助率等　1/2　上限10万円</t>
    <phoneticPr fontId="1"/>
  </si>
  <si>
    <t>エ　住宅・建築物の省エネ性能等の向上（高効率給湯）
【個人】補助率等　1/2　上限40万円</t>
    <phoneticPr fontId="1"/>
  </si>
  <si>
    <t>エ　住宅・建築物の省エネ性能等の向上（高効率照明）
【事業者】補助率等　1/2　上限50万円</t>
    <phoneticPr fontId="1"/>
  </si>
  <si>
    <t>エ　住宅・建築物の省エネ性能等の向上（高効率空調）
【事業者】補助率等　1/2　上限50万円</t>
    <phoneticPr fontId="1"/>
  </si>
  <si>
    <t>２　事業概要</t>
    <phoneticPr fontId="1"/>
  </si>
  <si>
    <t>事業場等の所有者</t>
    <rPh sb="0" eb="2">
      <t>ジギョウ</t>
    </rPh>
    <rPh sb="2" eb="3">
      <t>バ</t>
    </rPh>
    <rPh sb="3" eb="4">
      <t>トウ</t>
    </rPh>
    <rPh sb="5" eb="8">
      <t>ショユウシャ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</si>
  <si>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</si>
  <si>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設備等の数量</t>
    <rPh sb="0" eb="2">
      <t>セツビ</t>
    </rPh>
    <rPh sb="2" eb="3">
      <t>トウ</t>
    </rPh>
    <rPh sb="4" eb="6">
      <t>スウリョウ</t>
    </rPh>
    <phoneticPr fontId="1"/>
  </si>
  <si>
    <t>事業費（円）</t>
    <rPh sb="0" eb="3">
      <t>ジギョウヒ</t>
    </rPh>
    <rPh sb="4" eb="5">
      <t>エン</t>
    </rPh>
    <phoneticPr fontId="1"/>
  </si>
  <si>
    <t>工期</t>
    <rPh sb="0" eb="2">
      <t>コウキ</t>
    </rPh>
    <phoneticPr fontId="1"/>
  </si>
  <si>
    <t>３　設備等の数量の詳細</t>
    <phoneticPr fontId="1"/>
  </si>
  <si>
    <t>（メーカー、型式、能力（時間当たりエネルギー使用量など）、設置基数）</t>
    <phoneticPr fontId="1"/>
  </si>
  <si>
    <t>次の項目を確認できるよう記入すること。</t>
    <phoneticPr fontId="1"/>
  </si>
  <si>
    <t>③給湯機器　従来に対して30％以上の省エネ効果が得られるもの</t>
    <phoneticPr fontId="1"/>
  </si>
  <si>
    <t>※詳細は、地域脱炭素移行・再エネ推進交付金実施要領エ（ヌ）に記載の交付条件を参照</t>
    <phoneticPr fontId="1"/>
  </si>
  <si>
    <t>４　収支決算書</t>
    <rPh sb="4" eb="6">
      <t>ケッサン</t>
    </rPh>
    <phoneticPr fontId="1"/>
  </si>
  <si>
    <t>金額</t>
    <rPh sb="0" eb="2">
      <t>キンガク</t>
    </rPh>
    <phoneticPr fontId="1"/>
  </si>
  <si>
    <t>うち補助対象経費</t>
    <rPh sb="2" eb="4">
      <t>ホジョ</t>
    </rPh>
    <rPh sb="4" eb="6">
      <t>タイショウ</t>
    </rPh>
    <rPh sb="6" eb="8">
      <t>ケイヒ</t>
    </rPh>
    <phoneticPr fontId="1"/>
  </si>
  <si>
    <t>項目</t>
    <rPh sb="0" eb="2">
      <t>コウモク</t>
    </rPh>
    <phoneticPr fontId="1"/>
  </si>
  <si>
    <t>メーカー：</t>
    <phoneticPr fontId="1"/>
  </si>
  <si>
    <t>型名：</t>
    <rPh sb="0" eb="2">
      <t>カタメイ</t>
    </rPh>
    <phoneticPr fontId="1"/>
  </si>
  <si>
    <t>設置基数：</t>
    <rPh sb="0" eb="2">
      <t>セッチ</t>
    </rPh>
    <rPh sb="2" eb="4">
      <t>キスウ</t>
    </rPh>
    <phoneticPr fontId="1"/>
  </si>
  <si>
    <t>CO2排出量削減効果：</t>
    <rPh sb="3" eb="5">
      <t>ハイシュツ</t>
    </rPh>
    <rPh sb="5" eb="6">
      <t>リョウ</t>
    </rPh>
    <rPh sb="6" eb="8">
      <t>サクゲン</t>
    </rPh>
    <rPh sb="8" eb="10">
      <t>コウカ</t>
    </rPh>
    <phoneticPr fontId="1"/>
  </si>
  <si>
    <t>時間当たりエネルギー使用量：</t>
    <rPh sb="0" eb="2">
      <t>ジカン</t>
    </rPh>
    <rPh sb="2" eb="3">
      <t>ア</t>
    </rPh>
    <rPh sb="10" eb="13">
      <t>シヨウリョウ</t>
    </rPh>
    <phoneticPr fontId="1"/>
  </si>
  <si>
    <t>１台目</t>
    <rPh sb="1" eb="2">
      <t>ダイ</t>
    </rPh>
    <rPh sb="2" eb="3">
      <t>メ</t>
    </rPh>
    <phoneticPr fontId="1"/>
  </si>
  <si>
    <t>（</t>
    <phoneticPr fontId="1"/>
  </si>
  <si>
    <t>－</t>
    <phoneticPr fontId="1"/>
  </si>
  <si>
    <t>／</t>
    <phoneticPr fontId="1"/>
  </si>
  <si>
    <t>≒</t>
    <phoneticPr fontId="1"/>
  </si>
  <si>
    <t>％削減）</t>
    <rPh sb="1" eb="3">
      <t>サクゲン</t>
    </rPh>
    <phoneticPr fontId="1"/>
  </si>
  <si>
    <t>合計</t>
    <rPh sb="0" eb="2">
      <t>ゴウケイ</t>
    </rPh>
    <phoneticPr fontId="1"/>
  </si>
  <si>
    <t>削減効果の算出については、別紙資料「CO2削減比較表」参照</t>
    <rPh sb="0" eb="2">
      <t>サクゲン</t>
    </rPh>
    <rPh sb="2" eb="4">
      <t>コウカ</t>
    </rPh>
    <rPh sb="5" eb="7">
      <t>サンシュツ</t>
    </rPh>
    <rPh sb="13" eb="15">
      <t>ベッシ</t>
    </rPh>
    <rPh sb="15" eb="17">
      <t>シリョウ</t>
    </rPh>
    <rPh sb="21" eb="23">
      <t>サクゲン</t>
    </rPh>
    <rPh sb="23" eb="25">
      <t>ヒカク</t>
    </rPh>
    <rPh sb="25" eb="26">
      <t>ヒョウ</t>
    </rPh>
    <rPh sb="27" eb="29">
      <t>サンショウ</t>
    </rPh>
    <phoneticPr fontId="1"/>
  </si>
  <si>
    <t>補助金額について</t>
    <rPh sb="0" eb="2">
      <t>ホジョ</t>
    </rPh>
    <rPh sb="2" eb="4">
      <t>キンガク</t>
    </rPh>
    <phoneticPr fontId="1"/>
  </si>
  <si>
    <t>１台目</t>
    <rPh sb="1" eb="3">
      <t>ダイメ</t>
    </rPh>
    <phoneticPr fontId="1"/>
  </si>
  <si>
    <t>〇</t>
    <phoneticPr fontId="1"/>
  </si>
  <si>
    <t>様式第１号（第７条関係）</t>
    <phoneticPr fontId="1"/>
  </si>
  <si>
    <t>鹿角市省エネ高効率空調・照明等導入補助金交付申請書</t>
    <rPh sb="20" eb="22">
      <t>コウフ</t>
    </rPh>
    <rPh sb="22" eb="25">
      <t>シンセイショ</t>
    </rPh>
    <phoneticPr fontId="1"/>
  </si>
  <si>
    <t>　鹿角市省エネ高効率空調・照明等導入補助金の交付を受けたいので、鹿角市省エネ高効率空調・照明等導入補助金交付要綱第７条の規定により、次の添付書類を添えて申請します。</t>
    <phoneticPr fontId="1"/>
  </si>
  <si>
    <t>様式第2号（第7条関係）</t>
    <phoneticPr fontId="1"/>
  </si>
  <si>
    <t>施工予定業者</t>
    <rPh sb="0" eb="2">
      <t>セコウ</t>
    </rPh>
    <rPh sb="2" eb="4">
      <t>ヨテイ</t>
    </rPh>
    <rPh sb="4" eb="6">
      <t>ギョウシャ</t>
    </rPh>
    <phoneticPr fontId="1"/>
  </si>
  <si>
    <t>着工予定年月日</t>
    <rPh sb="0" eb="2">
      <t>チャッコウ</t>
    </rPh>
    <rPh sb="2" eb="4">
      <t>ヨテイ</t>
    </rPh>
    <rPh sb="4" eb="7">
      <t>ネンガッピ</t>
    </rPh>
    <phoneticPr fontId="1"/>
  </si>
  <si>
    <t>完了予定年月日</t>
    <rPh sb="0" eb="2">
      <t>カンリョウ</t>
    </rPh>
    <rPh sb="2" eb="4">
      <t>ヨテイ</t>
    </rPh>
    <rPh sb="4" eb="7">
      <t>ネンガッピ</t>
    </rPh>
    <phoneticPr fontId="1"/>
  </si>
  <si>
    <t>補助金申請額（円）</t>
    <rPh sb="3" eb="5">
      <t>シンセイ</t>
    </rPh>
    <rPh sb="5" eb="6">
      <t>ガク</t>
    </rPh>
    <rPh sb="7" eb="8">
      <t>エン</t>
    </rPh>
    <phoneticPr fontId="1"/>
  </si>
  <si>
    <t>※ 設備等の更新に係る物件の概略図を添付してください。
※ 事業を営むことがわかる書類（確定申告書等）、市税納税証明書を添付してください。
※ 事業場の所有者が申請者と異なる場合は、事業場の所有者の同意書を添付してください。</t>
    <phoneticPr fontId="1"/>
  </si>
  <si>
    <t>（３）補助金の額の計算</t>
    <rPh sb="3" eb="6">
      <t>ホジョキン</t>
    </rPh>
    <phoneticPr fontId="1"/>
  </si>
  <si>
    <t>補助対象経費（Ａ）</t>
    <phoneticPr fontId="1"/>
  </si>
  <si>
    <t>補助申請額（Ｄ）</t>
    <phoneticPr fontId="1"/>
  </si>
  <si>
    <t>※1千円未満切り捨て</t>
    <phoneticPr fontId="1"/>
  </si>
  <si>
    <t>（補助申請額）</t>
    <rPh sb="1" eb="3">
      <t>ホジョ</t>
    </rPh>
    <rPh sb="3" eb="5">
      <t>シンセイ</t>
    </rPh>
    <rPh sb="5" eb="6">
      <t>ガク</t>
    </rPh>
    <phoneticPr fontId="1"/>
  </si>
  <si>
    <t>補助対象経費合計</t>
    <rPh sb="6" eb="8">
      <t>ゴウケイ</t>
    </rPh>
    <phoneticPr fontId="1"/>
  </si>
  <si>
    <t>補助対象額（C)=(A)=(B)</t>
    <phoneticPr fontId="1"/>
  </si>
  <si>
    <t>補助申請額合計</t>
    <rPh sb="2" eb="4">
      <t>シンセイ</t>
    </rPh>
    <rPh sb="4" eb="5">
      <t>ガク</t>
    </rPh>
    <rPh sb="5" eb="7">
      <t>ゴウケイ</t>
    </rPh>
    <phoneticPr fontId="1"/>
  </si>
  <si>
    <t>〇</t>
  </si>
  <si>
    <t>事業計画書</t>
    <rPh sb="0" eb="2">
      <t>ジギョウ</t>
    </rPh>
    <rPh sb="2" eb="4">
      <t>ケイカク</t>
    </rPh>
    <rPh sb="4" eb="5">
      <t>ショ</t>
    </rPh>
    <phoneticPr fontId="1"/>
  </si>
  <si>
    <t xml:space="preserve">(１) 事業計画書（様式第２号）
(２) 誓約書（様式第３号）
(３) 補助対象経費等を確認できる書類（見積書等）
(４) 設備等の仕様書等
(５) 事業を実施する箇所の概略図
(６) 事業を実施する箇所の現況写真
(７) 市区町村の税の滞納がないことを証する書類（申請の日前３か月以内に発行されたもの）
(８) 事業を営むことがわかる書類（所得税・法人税確定申告書の写し等。補助申請者が事業者の場合に限る。）
(９) 設備等を整備する建物の所有状況がわかる書類
(10) 建物所有者が設備等の設置に承諾した旨の書類（補助申請者以外の者が所有する建物において、設備を整備する場合に限る。）
(11) 前各号に掲げるもののほか、市長が必要と認める書類
  ①　省エネルギー効果が確認できる書類（CO2削減量比較試算）空調・給湯
　②　住所要件を証明するもの（個人のみ）
</t>
    <phoneticPr fontId="1"/>
  </si>
  <si>
    <t>高効率給湯設備</t>
    <rPh sb="0" eb="3">
      <t>コウコウリツ</t>
    </rPh>
    <rPh sb="3" eb="5">
      <t>キュウトウ</t>
    </rPh>
    <rPh sb="5" eb="7">
      <t>セツビ</t>
    </rPh>
    <phoneticPr fontId="1"/>
  </si>
  <si>
    <t>対象内経費：工事費</t>
    <rPh sb="0" eb="2">
      <t>タイショウ</t>
    </rPh>
    <rPh sb="2" eb="3">
      <t>ナイ</t>
    </rPh>
    <rPh sb="3" eb="5">
      <t>ケイヒ</t>
    </rPh>
    <rPh sb="6" eb="9">
      <t>コウジヒ</t>
    </rPh>
    <phoneticPr fontId="1"/>
  </si>
  <si>
    <t>対象内経費：設備費</t>
    <rPh sb="0" eb="2">
      <t>タイショウ</t>
    </rPh>
    <rPh sb="2" eb="3">
      <t>ナイ</t>
    </rPh>
    <rPh sb="3" eb="5">
      <t>ケイヒ</t>
    </rPh>
    <rPh sb="6" eb="9">
      <t>セツビヒ</t>
    </rPh>
    <phoneticPr fontId="1"/>
  </si>
  <si>
    <t>対象内経費：業務費</t>
    <rPh sb="0" eb="2">
      <t>タイショウ</t>
    </rPh>
    <rPh sb="2" eb="3">
      <t>ナイ</t>
    </rPh>
    <rPh sb="3" eb="5">
      <t>ケイヒ</t>
    </rPh>
    <rPh sb="6" eb="8">
      <t>ギョウム</t>
    </rPh>
    <rPh sb="8" eb="9">
      <t>ヒ</t>
    </rPh>
    <phoneticPr fontId="1"/>
  </si>
  <si>
    <t>対象内経費：事務費</t>
    <rPh sb="0" eb="2">
      <t>タイショウ</t>
    </rPh>
    <rPh sb="2" eb="3">
      <t>ナイ</t>
    </rPh>
    <rPh sb="3" eb="5">
      <t>ケイヒ</t>
    </rPh>
    <rPh sb="6" eb="9">
      <t>ジムヒ</t>
    </rPh>
    <phoneticPr fontId="1"/>
  </si>
  <si>
    <t>対象外経費：その他経費</t>
    <rPh sb="0" eb="3">
      <t>タイショウガイ</t>
    </rPh>
    <rPh sb="3" eb="5">
      <t>ケイヒ</t>
    </rPh>
    <rPh sb="8" eb="9">
      <t>タ</t>
    </rPh>
    <rPh sb="9" eb="11">
      <t>ケイヒ</t>
    </rPh>
    <phoneticPr fontId="1"/>
  </si>
  <si>
    <t>※補助対象経費の項目は、地域脱炭素移行・再エネ推進交付金実施要領（令和６年３月１日環地域事発第240301号改正）別表１に規定する費用になります。なお、詳細については最新版の同要領をご確認ください。
※支出の内訳がわかる書類（見積書等）を添付してください。
　※専用割合による案分等補助対象外の経費がある場合は、補助対象経費の分を「うち補助対象経費」に記載してください。</t>
    <phoneticPr fontId="1"/>
  </si>
  <si>
    <t>鹿角市◎◎字〇〇番地１</t>
    <phoneticPr fontId="1"/>
  </si>
  <si>
    <t>０１８６-１１-１１１１</t>
    <phoneticPr fontId="1"/>
  </si>
  <si>
    <t>▲▲▲▲</t>
    <phoneticPr fontId="1"/>
  </si>
  <si>
    <t>■■■■株式会社</t>
    <phoneticPr fontId="1"/>
  </si>
  <si>
    <t>△△△△</t>
    <phoneticPr fontId="1"/>
  </si>
  <si>
    <t>JJJJ-111</t>
    <phoneticPr fontId="1"/>
  </si>
  <si>
    <t>1台</t>
    <rPh sb="1" eb="2">
      <t>ダイ</t>
    </rPh>
    <phoneticPr fontId="1"/>
  </si>
  <si>
    <t>中間期1.4kW、冬期2.0kW</t>
    <rPh sb="0" eb="3">
      <t>チュウカンキ</t>
    </rPh>
    <rPh sb="9" eb="11">
      <t>トウキ</t>
    </rPh>
    <phoneticPr fontId="1"/>
  </si>
  <si>
    <t>着色しているセルに入力してください</t>
    <rPh sb="0" eb="2">
      <t>チャクショク</t>
    </rPh>
    <rPh sb="9" eb="11">
      <t>ニュウリョク</t>
    </rPh>
    <phoneticPr fontId="1"/>
  </si>
  <si>
    <t>日付を入力してください</t>
    <rPh sb="0" eb="2">
      <t>ヒヅケ</t>
    </rPh>
    <rPh sb="3" eb="5">
      <t>ニュウリョク</t>
    </rPh>
    <phoneticPr fontId="1"/>
  </si>
  <si>
    <t>鹿角市から入力してください</t>
    <rPh sb="0" eb="3">
      <t>カヅノシ</t>
    </rPh>
    <rPh sb="5" eb="7">
      <t>ニュウリョク</t>
    </rPh>
    <phoneticPr fontId="1"/>
  </si>
  <si>
    <t>氏名を入力してください</t>
    <rPh sb="0" eb="2">
      <t>シメイ</t>
    </rPh>
    <rPh sb="3" eb="5">
      <t>ニュウリョク</t>
    </rPh>
    <phoneticPr fontId="1"/>
  </si>
  <si>
    <t>連絡がつきやすい電話番号を入力してください</t>
    <rPh sb="0" eb="2">
      <t>レンラク</t>
    </rPh>
    <rPh sb="8" eb="10">
      <t>デンワ</t>
    </rPh>
    <rPh sb="10" eb="12">
      <t>バンゴウ</t>
    </rPh>
    <rPh sb="13" eb="15">
      <t>ニュウリョク</t>
    </rPh>
    <phoneticPr fontId="1"/>
  </si>
  <si>
    <t>自動入力されます</t>
    <rPh sb="0" eb="2">
      <t>ジドウ</t>
    </rPh>
    <rPh sb="2" eb="4">
      <t>ニュウリョク</t>
    </rPh>
    <phoneticPr fontId="1"/>
  </si>
  <si>
    <t>台数を数字で入力してください</t>
    <rPh sb="0" eb="2">
      <t>ダイスウ</t>
    </rPh>
    <rPh sb="3" eb="5">
      <t>スウジ</t>
    </rPh>
    <rPh sb="6" eb="8">
      <t>ニュウリョク</t>
    </rPh>
    <phoneticPr fontId="1"/>
  </si>
  <si>
    <t>それぞれ予定年月日を入力してください</t>
    <rPh sb="4" eb="6">
      <t>ヨテイ</t>
    </rPh>
    <rPh sb="6" eb="9">
      <t>ネンガッピ</t>
    </rPh>
    <rPh sb="10" eb="12">
      <t>ニュウリョク</t>
    </rPh>
    <phoneticPr fontId="1"/>
  </si>
  <si>
    <t>依頼する予定の業者を入力してください</t>
    <rPh sb="0" eb="2">
      <t>イライ</t>
    </rPh>
    <rPh sb="4" eb="6">
      <t>ヨテイ</t>
    </rPh>
    <rPh sb="7" eb="9">
      <t>ギョウシャ</t>
    </rPh>
    <rPh sb="10" eb="12">
      <t>ニュウリョク</t>
    </rPh>
    <phoneticPr fontId="1"/>
  </si>
  <si>
    <t>設置する数量を入力してください</t>
    <rPh sb="0" eb="2">
      <t>セッチ</t>
    </rPh>
    <rPh sb="4" eb="6">
      <t>スウリョウ</t>
    </rPh>
    <rPh sb="7" eb="9">
      <t>ニュウリョク</t>
    </rPh>
    <phoneticPr fontId="1"/>
  </si>
  <si>
    <t>説明書等から電力消費量を入力してください</t>
    <rPh sb="0" eb="3">
      <t>セツメイショ</t>
    </rPh>
    <rPh sb="3" eb="4">
      <t>トウ</t>
    </rPh>
    <rPh sb="6" eb="8">
      <t>デンリョク</t>
    </rPh>
    <rPh sb="8" eb="11">
      <t>ショウヒリョウ</t>
    </rPh>
    <rPh sb="12" eb="14">
      <t>ニュウリョク</t>
    </rPh>
    <phoneticPr fontId="1"/>
  </si>
  <si>
    <t>別紙ファイルにて算出した数量を入力してください</t>
    <rPh sb="0" eb="2">
      <t>ベッシ</t>
    </rPh>
    <rPh sb="8" eb="10">
      <t>サンシュツ</t>
    </rPh>
    <rPh sb="12" eb="14">
      <t>スウリョウ</t>
    </rPh>
    <rPh sb="15" eb="17">
      <t>ニュウリョク</t>
    </rPh>
    <phoneticPr fontId="1"/>
  </si>
  <si>
    <t>見積書から転記してください</t>
    <rPh sb="0" eb="3">
      <t>ミツモリショ</t>
    </rPh>
    <rPh sb="5" eb="7">
      <t>テンキ</t>
    </rPh>
    <phoneticPr fontId="1"/>
  </si>
  <si>
    <t>設置する給湯器のメーカー名を入力してください</t>
    <rPh sb="0" eb="2">
      <t>セッチ</t>
    </rPh>
    <rPh sb="4" eb="7">
      <t>キュウトウキ</t>
    </rPh>
    <rPh sb="12" eb="13">
      <t>メイ</t>
    </rPh>
    <rPh sb="14" eb="16">
      <t>ニュウリョク</t>
    </rPh>
    <phoneticPr fontId="1"/>
  </si>
  <si>
    <t>設置する給湯器の型名を入力してください</t>
    <rPh sb="0" eb="2">
      <t>セッチ</t>
    </rPh>
    <rPh sb="4" eb="7">
      <t>キュウトウキ</t>
    </rPh>
    <rPh sb="8" eb="10">
      <t>カタメイ</t>
    </rPh>
    <rPh sb="11" eb="13">
      <t>ニュウリョク</t>
    </rPh>
    <phoneticPr fontId="1"/>
  </si>
  <si>
    <t>自動入力されます。実施場所が異なる場合は直接入力してください。</t>
    <rPh sb="0" eb="2">
      <t>ジドウ</t>
    </rPh>
    <rPh sb="2" eb="4">
      <t>ニュウリョク</t>
    </rPh>
    <rPh sb="9" eb="11">
      <t>ジッシ</t>
    </rPh>
    <rPh sb="11" eb="13">
      <t>バショ</t>
    </rPh>
    <rPh sb="14" eb="15">
      <t>コト</t>
    </rPh>
    <rPh sb="17" eb="19">
      <t>バアイ</t>
    </rPh>
    <rPh sb="20" eb="22">
      <t>チョクセツ</t>
    </rPh>
    <rPh sb="22" eb="24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</si>
</sst>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#,##0&quot;円&quot;"/>
    <numFmt numFmtId="177" formatCode="[$-411]ggge&quot;年&quot;m&quot;月&quot;d&quot;日&quot;;@"/>
    <numFmt numFmtId="178" formatCode="&quot;補助対象経費　&quot;#,##0&quot;円×1/2＝&quot;"/>
    <numFmt numFmtId="179" formatCode="#,##0&quot;円≒&quot;"/>
    <numFmt numFmtId="180" formatCode="#,##0&quot; 円&quot;"/>
    <numFmt numFmtId="181" formatCode="#,##0&quot; 円(A)&quot;"/>
    <numFmt numFmtId="182" formatCode="&quot;(C)×1/2＝&quot;#,###&quot;円&quot;"/>
    <numFmt numFmtId="183" formatCode="&quot;≒　&quot;#,##0&quot; 円&quot;"/>
    <numFmt numFmtId="184" formatCode="&quot;高効率給湯設備　&quot;0&quot;台&quot;"/>
    <numFmt numFmtId="185" formatCode="&quot;【電気】既存設備　&quot;0.00000&quot;t-CO2　→&quot;"/>
    <numFmt numFmtId="186" formatCode="&quot;更新設備　&quot;0.00000&quot;t-CO2&quot;"/>
    <numFmt numFmtId="187" formatCode="0.00000_);[Red]\(0.00000\)"/>
    <numFmt numFmtId="188" formatCode="&quot;【灯油】既存設備　&quot;0.00000&quot;t-CO2　→&quot;"/>
    <numFmt numFmtId="189" formatCode="&quot;【ガス】既存設備　&quot;0.00000&quot;t-CO2　→&quot;"/>
    <numFmt numFmtId="190" formatCode="&quot;【合計】既存設備　&quot;0.00000&quot;t-CO2　→&quot;"/>
    <numFmt numFmtId="191" formatCode="&quot;【電気】既存設備　&quot;0.00&quot;t-CO2　→&quot;"/>
    <numFmt numFmtId="192" formatCode="&quot;更新設備　&quot;0.00&quot;t-CO2&quot;"/>
    <numFmt numFmtId="193" formatCode="&quot;【灯油】既存設備　&quot;0.00&quot;t-CO2　→&quot;"/>
    <numFmt numFmtId="194" formatCode="&quot;【ガス】既存設備　&quot;0.00&quot;t-CO2　→&quot;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trike/>
      <sz val="12"/>
      <color theme="1"/>
      <name val="ＭＳ 明朝"/>
      <family val="1"/>
      <charset val="128"/>
    </font>
    <font>
      <strike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4" fillId="0" borderId="0"/>
    <xf numFmtId="38" fontId="9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distributed" wrapText="1" shrinkToFit="1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Fill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vertical="center"/>
    </xf>
    <xf numFmtId="38" fontId="10" fillId="0" borderId="0" xfId="2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left" vertical="top" wrapText="1"/>
    </xf>
    <xf numFmtId="180" fontId="7" fillId="0" borderId="13" xfId="0" applyNumberFormat="1" applyFont="1" applyFill="1" applyBorder="1" applyAlignment="1">
      <alignment horizontal="right" vertical="center"/>
    </xf>
    <xf numFmtId="180" fontId="7" fillId="0" borderId="14" xfId="0" applyNumberFormat="1" applyFont="1" applyFill="1" applyBorder="1" applyAlignment="1">
      <alignment horizontal="right" vertical="center"/>
    </xf>
    <xf numFmtId="180" fontId="7" fillId="0" borderId="15" xfId="0" applyNumberFormat="1" applyFont="1" applyFill="1" applyBorder="1" applyAlignment="1">
      <alignment horizontal="right" vertical="center"/>
    </xf>
    <xf numFmtId="180" fontId="7" fillId="2" borderId="10" xfId="0" applyNumberFormat="1" applyFont="1" applyFill="1" applyBorder="1" applyAlignment="1">
      <alignment horizontal="right" vertical="center"/>
    </xf>
    <xf numFmtId="180" fontId="7" fillId="2" borderId="11" xfId="0" applyNumberFormat="1" applyFont="1" applyFill="1" applyBorder="1" applyAlignment="1">
      <alignment horizontal="right" vertical="center"/>
    </xf>
    <xf numFmtId="180" fontId="7" fillId="2" borderId="12" xfId="0" applyNumberFormat="1" applyFont="1" applyFill="1" applyBorder="1" applyAlignment="1">
      <alignment horizontal="right" vertical="center"/>
    </xf>
    <xf numFmtId="180" fontId="3" fillId="0" borderId="7" xfId="0" applyNumberFormat="1" applyFont="1" applyBorder="1" applyAlignment="1">
      <alignment horizontal="center" vertical="center"/>
    </xf>
    <xf numFmtId="180" fontId="3" fillId="0" borderId="8" xfId="0" applyNumberFormat="1" applyFont="1" applyBorder="1" applyAlignment="1">
      <alignment horizontal="center" vertical="center"/>
    </xf>
    <xf numFmtId="180" fontId="3" fillId="0" borderId="9" xfId="0" applyNumberFormat="1" applyFont="1" applyBorder="1" applyAlignment="1">
      <alignment horizontal="center" vertical="center"/>
    </xf>
    <xf numFmtId="183" fontId="3" fillId="0" borderId="5" xfId="0" applyNumberFormat="1" applyFont="1" applyBorder="1" applyAlignment="1">
      <alignment horizontal="center" vertical="center"/>
    </xf>
    <xf numFmtId="183" fontId="3" fillId="0" borderId="0" xfId="0" applyNumberFormat="1" applyFont="1" applyBorder="1" applyAlignment="1">
      <alignment horizontal="center" vertical="center"/>
    </xf>
    <xf numFmtId="183" fontId="3" fillId="0" borderId="6" xfId="0" applyNumberFormat="1" applyFont="1" applyBorder="1" applyAlignment="1">
      <alignment horizontal="center" vertical="center"/>
    </xf>
    <xf numFmtId="182" fontId="11" fillId="0" borderId="3" xfId="0" applyNumberFormat="1" applyFont="1" applyBorder="1" applyAlignment="1">
      <alignment horizontal="center" vertical="center"/>
    </xf>
    <xf numFmtId="182" fontId="11" fillId="0" borderId="2" xfId="0" applyNumberFormat="1" applyFont="1" applyBorder="1" applyAlignment="1">
      <alignment horizontal="center" vertical="center"/>
    </xf>
    <xf numFmtId="182" fontId="11" fillId="0" borderId="4" xfId="0" applyNumberFormat="1" applyFont="1" applyBorder="1" applyAlignment="1">
      <alignment horizontal="center" vertical="center"/>
    </xf>
    <xf numFmtId="180" fontId="3" fillId="0" borderId="10" xfId="0" applyNumberFormat="1" applyFont="1" applyBorder="1" applyAlignment="1">
      <alignment horizontal="center" vertical="center"/>
    </xf>
    <xf numFmtId="180" fontId="3" fillId="0" borderId="11" xfId="0" applyNumberFormat="1" applyFont="1" applyBorder="1" applyAlignment="1">
      <alignment horizontal="center" vertical="center"/>
    </xf>
    <xf numFmtId="180" fontId="3" fillId="0" borderId="12" xfId="0" applyNumberFormat="1" applyFont="1" applyBorder="1" applyAlignment="1">
      <alignment horizontal="center" vertical="center"/>
    </xf>
    <xf numFmtId="180" fontId="7" fillId="0" borderId="10" xfId="0" applyNumberFormat="1" applyFont="1" applyFill="1" applyBorder="1" applyAlignment="1">
      <alignment vertical="center"/>
    </xf>
    <xf numFmtId="180" fontId="7" fillId="0" borderId="11" xfId="0" applyNumberFormat="1" applyFont="1" applyFill="1" applyBorder="1" applyAlignment="1">
      <alignment vertical="center"/>
    </xf>
    <xf numFmtId="180" fontId="7" fillId="0" borderId="12" xfId="0" applyNumberFormat="1" applyFont="1" applyFill="1" applyBorder="1" applyAlignment="1">
      <alignment vertical="center"/>
    </xf>
    <xf numFmtId="180" fontId="7" fillId="0" borderId="11" xfId="0" applyNumberFormat="1" applyFont="1" applyFill="1" applyBorder="1" applyAlignment="1">
      <alignment horizontal="right" vertical="center"/>
    </xf>
    <xf numFmtId="180" fontId="7" fillId="0" borderId="12" xfId="0" applyNumberFormat="1" applyFont="1" applyFill="1" applyBorder="1" applyAlignment="1">
      <alignment horizontal="right" vertical="center"/>
    </xf>
    <xf numFmtId="180" fontId="7" fillId="2" borderId="10" xfId="0" applyNumberFormat="1" applyFont="1" applyFill="1" applyBorder="1" applyAlignment="1">
      <alignment vertical="center"/>
    </xf>
    <xf numFmtId="180" fontId="7" fillId="2" borderId="11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0" fontId="7" fillId="0" borderId="10" xfId="0" applyNumberFormat="1" applyFont="1" applyFill="1" applyBorder="1" applyAlignment="1">
      <alignment horizontal="right" vertical="center"/>
    </xf>
    <xf numFmtId="180" fontId="7" fillId="0" borderId="10" xfId="0" applyNumberFormat="1" applyFont="1" applyBorder="1" applyAlignment="1">
      <alignment horizontal="right" vertical="center"/>
    </xf>
    <xf numFmtId="180" fontId="7" fillId="0" borderId="11" xfId="0" applyNumberFormat="1" applyFont="1" applyBorder="1" applyAlignment="1">
      <alignment horizontal="right" vertical="center"/>
    </xf>
    <xf numFmtId="180" fontId="7" fillId="0" borderId="12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86" fontId="3" fillId="2" borderId="0" xfId="0" applyNumberFormat="1" applyFont="1" applyFill="1" applyBorder="1" applyAlignment="1">
      <alignment horizontal="left" vertical="center"/>
    </xf>
    <xf numFmtId="189" fontId="3" fillId="2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center" vertical="center" shrinkToFit="1"/>
    </xf>
    <xf numFmtId="187" fontId="3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distributed" wrapText="1" shrinkToFi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center" vertical="center"/>
    </xf>
    <xf numFmtId="184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vertical="center"/>
    </xf>
    <xf numFmtId="177" fontId="8" fillId="2" borderId="0" xfId="0" applyNumberFormat="1" applyFont="1" applyFill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8" fontId="3" fillId="2" borderId="0" xfId="0" applyNumberFormat="1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81" fontId="7" fillId="0" borderId="10" xfId="0" applyNumberFormat="1" applyFont="1" applyFill="1" applyBorder="1" applyAlignment="1">
      <alignment horizontal="right" vertical="center"/>
    </xf>
    <xf numFmtId="181" fontId="7" fillId="0" borderId="11" xfId="0" applyNumberFormat="1" applyFont="1" applyFill="1" applyBorder="1" applyAlignment="1">
      <alignment horizontal="right" vertical="center"/>
    </xf>
    <xf numFmtId="181" fontId="7" fillId="0" borderId="12" xfId="0" applyNumberFormat="1" applyFont="1" applyFill="1" applyBorder="1" applyAlignment="1">
      <alignment horizontal="right" vertical="center"/>
    </xf>
    <xf numFmtId="190" fontId="3" fillId="0" borderId="0" xfId="0" applyNumberFormat="1" applyFont="1" applyFill="1" applyBorder="1" applyAlignment="1">
      <alignment horizontal="left" vertical="center"/>
    </xf>
    <xf numFmtId="186" fontId="3" fillId="0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185" fontId="3" fillId="2" borderId="0" xfId="0" applyNumberFormat="1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/>
    </xf>
    <xf numFmtId="177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84" fontId="12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80" fontId="14" fillId="2" borderId="10" xfId="0" applyNumberFormat="1" applyFont="1" applyFill="1" applyBorder="1" applyAlignment="1">
      <alignment horizontal="right" vertical="center"/>
    </xf>
    <xf numFmtId="180" fontId="14" fillId="2" borderId="11" xfId="0" applyNumberFormat="1" applyFont="1" applyFill="1" applyBorder="1" applyAlignment="1">
      <alignment horizontal="right" vertical="center"/>
    </xf>
    <xf numFmtId="180" fontId="14" fillId="2" borderId="12" xfId="0" applyNumberFormat="1" applyFont="1" applyFill="1" applyBorder="1" applyAlignment="1">
      <alignment horizontal="right" vertical="center"/>
    </xf>
    <xf numFmtId="180" fontId="14" fillId="2" borderId="10" xfId="0" applyNumberFormat="1" applyFont="1" applyFill="1" applyBorder="1" applyAlignment="1">
      <alignment vertical="center"/>
    </xf>
    <xf numFmtId="180" fontId="14" fillId="2" borderId="1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191" fontId="13" fillId="2" borderId="0" xfId="0" applyNumberFormat="1" applyFont="1" applyFill="1" applyBorder="1" applyAlignment="1">
      <alignment horizontal="left" vertical="center"/>
    </xf>
    <xf numFmtId="192" fontId="13" fillId="2" borderId="0" xfId="0" applyNumberFormat="1" applyFont="1" applyFill="1" applyBorder="1" applyAlignment="1">
      <alignment horizontal="left" vertical="center"/>
    </xf>
    <xf numFmtId="193" fontId="13" fillId="2" borderId="0" xfId="0" applyNumberFormat="1" applyFont="1" applyFill="1" applyBorder="1" applyAlignment="1">
      <alignment horizontal="left" vertical="center"/>
    </xf>
    <xf numFmtId="194" fontId="13" fillId="2" borderId="0" xfId="0" applyNumberFormat="1" applyFont="1" applyFill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1828800</xdr:colOff>
      <xdr:row>95</xdr:row>
      <xdr:rowOff>66675</xdr:rowOff>
    </xdr:from>
    <xdr:to>
      <xdr:col>96</xdr:col>
      <xdr:colOff>27214</xdr:colOff>
      <xdr:row>101</xdr:row>
      <xdr:rowOff>121103</xdr:rowOff>
    </xdr:to>
    <xdr:sp macro="" textlink="">
      <xdr:nvSpPr>
        <xdr:cNvPr id="2" name="テキスト ボックス 1"/>
        <xdr:cNvSpPr txBox="1"/>
      </xdr:nvSpPr>
      <xdr:spPr>
        <a:xfrm>
          <a:off x="8020050" y="27155775"/>
          <a:ext cx="8352064" cy="1597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（工事費等の例）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工事費：本工事費（直接工事費（材料費、労務費、直接経費）、間接工事費（共通仮設費、現場管理費、一般管理費））、付帯工事費、機械器具等、測量及び試験費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設備費：設備及び機器の購入、運搬、調整、据付に係る経費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業務費：機器、設備又はシステムに係る調査、設計、製作、試験及び検証に係る経費など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事務費：社会保険料、賃金、諸謝金、旅費、需用費、役務費、委託料、使用料及び賃借料、消耗品費及び備品購入費</a:t>
          </a:r>
        </a:p>
        <a:p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詳細は、環境省の地域脱炭素移行・再エネ推進交付金 実施要領 別表第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（交付対象事業費：設備整備事業）に定める経費に限ります。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B116"/>
  <sheetViews>
    <sheetView tabSelected="1" zoomScaleNormal="100" zoomScaleSheetLayoutView="100" workbookViewId="0">
      <selection activeCell="C20" sqref="C20:AW22"/>
    </sheetView>
  </sheetViews>
  <sheetFormatPr defaultColWidth="1.625" defaultRowHeight="17.25" customHeight="1"/>
  <cols>
    <col min="1" max="50" width="1.625" style="1"/>
    <col min="51" max="51" width="42" style="1" customWidth="1"/>
    <col min="52" max="52" width="1.625" style="1"/>
    <col min="53" max="53" width="7.25" style="1" customWidth="1"/>
    <col min="54" max="54" width="14.125" style="1" customWidth="1"/>
    <col min="55" max="16384" width="1.625" style="1"/>
  </cols>
  <sheetData>
    <row r="1" spans="1:51" ht="17.25" customHeight="1">
      <c r="AY1" s="22"/>
    </row>
    <row r="2" spans="1:51" ht="17.25" customHeight="1">
      <c r="AY2" s="1" t="s">
        <v>93</v>
      </c>
    </row>
    <row r="3" spans="1:51" ht="17.25" customHeight="1"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Y3" s="1" t="s">
        <v>94</v>
      </c>
    </row>
    <row r="5" spans="1:51" ht="17.25" customHeight="1">
      <c r="A5" s="89" t="s">
        <v>12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7" spans="1:51" ht="32.25" customHeight="1">
      <c r="T7" s="90" t="s">
        <v>13</v>
      </c>
      <c r="U7" s="90"/>
      <c r="V7" s="90"/>
      <c r="W7" s="90"/>
      <c r="X7" s="90"/>
      <c r="Y7" s="91" t="s">
        <v>14</v>
      </c>
      <c r="Z7" s="91"/>
      <c r="AA7" s="91"/>
      <c r="AB7" s="91"/>
      <c r="AC7" s="91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Y7" s="1" t="s">
        <v>95</v>
      </c>
    </row>
    <row r="8" spans="1:51" ht="32.25" customHeight="1">
      <c r="Y8" s="91" t="s">
        <v>18</v>
      </c>
      <c r="Z8" s="91"/>
      <c r="AA8" s="91"/>
      <c r="AB8" s="91"/>
      <c r="AC8" s="91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</row>
    <row r="9" spans="1:51" ht="32.25" customHeight="1">
      <c r="Y9" s="91" t="s">
        <v>19</v>
      </c>
      <c r="Z9" s="91"/>
      <c r="AA9" s="91"/>
      <c r="AB9" s="91"/>
      <c r="AC9" s="91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Y9" s="1" t="s">
        <v>96</v>
      </c>
    </row>
    <row r="10" spans="1:51" ht="32.25" customHeight="1">
      <c r="Y10" s="91" t="s">
        <v>15</v>
      </c>
      <c r="Z10" s="91"/>
      <c r="AA10" s="91"/>
      <c r="AB10" s="91"/>
      <c r="AC10" s="91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Y10" s="1" t="s">
        <v>97</v>
      </c>
    </row>
    <row r="11" spans="1:51" ht="17.25" customHeight="1"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3" spans="1:51" ht="17.25" customHeight="1">
      <c r="A13" s="77" t="s">
        <v>59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</row>
    <row r="14" spans="1:51" ht="17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6" spans="1:51" s="3" customFormat="1" ht="38.25" customHeight="1">
      <c r="A16" s="78" t="s">
        <v>60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Y16" s="21"/>
    </row>
    <row r="17" spans="1:49" ht="17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7.25" customHeight="1">
      <c r="B19" s="79" t="s">
        <v>16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</row>
    <row r="20" spans="1:49" ht="196.5" customHeight="1">
      <c r="C20" s="83" t="s">
        <v>77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</row>
    <row r="21" spans="1:49" ht="17.25" customHeight="1"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</row>
    <row r="22" spans="1:49" ht="17.25" customHeight="1"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</row>
    <row r="30" spans="1:49" ht="17.25" customHeight="1">
      <c r="A30" s="90" t="s">
        <v>76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</row>
    <row r="31" spans="1:49" ht="17.25" customHeight="1">
      <c r="A31" s="1" t="s">
        <v>20</v>
      </c>
    </row>
    <row r="32" spans="1:49" ht="32.25" customHeight="1">
      <c r="A32" s="80" t="s">
        <v>21</v>
      </c>
      <c r="B32" s="81"/>
      <c r="C32" s="81"/>
      <c r="D32" s="81"/>
      <c r="E32" s="81"/>
      <c r="F32" s="81"/>
      <c r="G32" s="135"/>
      <c r="H32" s="135"/>
      <c r="I32" s="135"/>
      <c r="J32" s="135"/>
      <c r="K32" s="136" t="s">
        <v>22</v>
      </c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</row>
    <row r="33" spans="1:51" ht="32.25" customHeight="1">
      <c r="A33" s="81"/>
      <c r="B33" s="81"/>
      <c r="C33" s="81"/>
      <c r="D33" s="81"/>
      <c r="E33" s="81"/>
      <c r="F33" s="81"/>
      <c r="G33" s="135"/>
      <c r="H33" s="135"/>
      <c r="I33" s="135"/>
      <c r="J33" s="135"/>
      <c r="K33" s="136" t="s">
        <v>23</v>
      </c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</row>
    <row r="34" spans="1:51" ht="32.25" customHeight="1">
      <c r="A34" s="81"/>
      <c r="B34" s="81"/>
      <c r="C34" s="81"/>
      <c r="D34" s="81"/>
      <c r="E34" s="81"/>
      <c r="F34" s="81"/>
      <c r="G34" s="82" t="s">
        <v>75</v>
      </c>
      <c r="H34" s="82"/>
      <c r="I34" s="82"/>
      <c r="J34" s="82"/>
      <c r="K34" s="97" t="s">
        <v>24</v>
      </c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</row>
    <row r="35" spans="1:51" ht="32.25" customHeight="1">
      <c r="A35" s="81"/>
      <c r="B35" s="81"/>
      <c r="C35" s="81"/>
      <c r="D35" s="81"/>
      <c r="E35" s="81"/>
      <c r="F35" s="81"/>
      <c r="G35" s="135"/>
      <c r="H35" s="135"/>
      <c r="I35" s="135"/>
      <c r="J35" s="135"/>
      <c r="K35" s="138" t="s">
        <v>26</v>
      </c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</row>
    <row r="36" spans="1:51" ht="32.25" customHeight="1">
      <c r="A36" s="81"/>
      <c r="B36" s="81"/>
      <c r="C36" s="81"/>
      <c r="D36" s="81"/>
      <c r="E36" s="81"/>
      <c r="F36" s="81"/>
      <c r="G36" s="135"/>
      <c r="H36" s="135"/>
      <c r="I36" s="135"/>
      <c r="J36" s="135"/>
      <c r="K36" s="138" t="s">
        <v>25</v>
      </c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</row>
    <row r="38" spans="1:51" ht="17.25" customHeight="1">
      <c r="A38" s="1" t="s">
        <v>27</v>
      </c>
    </row>
    <row r="39" spans="1:51" ht="41.25" customHeight="1">
      <c r="A39" s="84" t="s">
        <v>0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5">
        <f>AD9</f>
        <v>0</v>
      </c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Y39" s="1" t="s">
        <v>98</v>
      </c>
    </row>
    <row r="40" spans="1:51" ht="41.25" customHeight="1">
      <c r="A40" s="84" t="s">
        <v>1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5">
        <f>AD7</f>
        <v>0</v>
      </c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Y40" s="23" t="s">
        <v>108</v>
      </c>
    </row>
    <row r="41" spans="1:51" ht="41.25" customHeight="1">
      <c r="A41" s="84" t="s">
        <v>28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5">
        <f>M39</f>
        <v>0</v>
      </c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Y41" s="1" t="s">
        <v>98</v>
      </c>
    </row>
    <row r="42" spans="1:51" ht="41.25" customHeight="1">
      <c r="A42" s="84" t="s">
        <v>29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5" t="s">
        <v>78</v>
      </c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</row>
    <row r="43" spans="1:51" ht="41.25" customHeight="1">
      <c r="A43" s="84" t="s">
        <v>30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Y43" s="1" t="s">
        <v>99</v>
      </c>
    </row>
    <row r="44" spans="1:51" ht="19.5" customHeight="1">
      <c r="A44" s="84" t="s">
        <v>2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1" t="s">
        <v>31</v>
      </c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 t="s">
        <v>65</v>
      </c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</row>
    <row r="45" spans="1:51" ht="41.25" customHeight="1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8">
        <f>N101</f>
        <v>0</v>
      </c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>
        <f>AO116</f>
        <v>0</v>
      </c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Y45" s="1" t="s">
        <v>98</v>
      </c>
    </row>
    <row r="46" spans="1:51" ht="19.5" customHeight="1">
      <c r="A46" s="84" t="s">
        <v>32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1" t="s">
        <v>63</v>
      </c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 t="s">
        <v>64</v>
      </c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</row>
    <row r="47" spans="1:51" ht="41.25" customHeight="1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Y47" s="1" t="s">
        <v>100</v>
      </c>
    </row>
    <row r="48" spans="1:51" ht="41.25" customHeight="1">
      <c r="A48" s="84" t="s">
        <v>62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Y48" s="1" t="s">
        <v>101</v>
      </c>
    </row>
    <row r="50" spans="1:51" ht="17.25" customHeight="1">
      <c r="A50" s="83" t="s">
        <v>66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</row>
    <row r="51" spans="1:51" ht="17.2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</row>
    <row r="52" spans="1:51" ht="17.2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</row>
    <row r="53" spans="1:51" ht="17.2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</row>
    <row r="56" spans="1:51" ht="17.25" customHeight="1">
      <c r="A56" s="1" t="s">
        <v>33</v>
      </c>
    </row>
    <row r="57" spans="1:51" ht="14.25" customHeight="1">
      <c r="A57" s="5"/>
      <c r="B57" s="6" t="s">
        <v>34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7"/>
    </row>
    <row r="58" spans="1:51" ht="14.25" customHeight="1">
      <c r="A58" s="8"/>
      <c r="B58" s="9" t="s">
        <v>35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10"/>
    </row>
    <row r="59" spans="1:51" ht="14.25" customHeight="1">
      <c r="A59" s="8"/>
      <c r="B59" s="9" t="s">
        <v>36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10"/>
    </row>
    <row r="60" spans="1:51" ht="14.25" customHeight="1">
      <c r="A60" s="8"/>
      <c r="B60" s="9" t="s">
        <v>37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10"/>
    </row>
    <row r="61" spans="1:51" ht="14.25" customHeight="1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10"/>
    </row>
    <row r="62" spans="1:51" ht="14.25" customHeight="1">
      <c r="A62" s="8"/>
      <c r="B62" s="68">
        <v>1</v>
      </c>
      <c r="C62" s="68"/>
      <c r="D62" s="69" t="s">
        <v>42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9"/>
      <c r="AW62" s="10"/>
      <c r="AY62" s="1" t="s">
        <v>106</v>
      </c>
    </row>
    <row r="63" spans="1:51" ht="14.25" customHeight="1">
      <c r="A63" s="8"/>
      <c r="B63" s="68">
        <v>2</v>
      </c>
      <c r="C63" s="68"/>
      <c r="D63" s="69" t="s">
        <v>43</v>
      </c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9"/>
      <c r="AW63" s="10"/>
      <c r="AY63" s="1" t="s">
        <v>107</v>
      </c>
    </row>
    <row r="64" spans="1:51" ht="14.25" customHeight="1">
      <c r="A64" s="8"/>
      <c r="B64" s="68">
        <v>3</v>
      </c>
      <c r="C64" s="68"/>
      <c r="D64" s="69" t="s">
        <v>44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9"/>
      <c r="AW64" s="10"/>
      <c r="AY64" s="1" t="s">
        <v>102</v>
      </c>
    </row>
    <row r="65" spans="1:53" ht="14.25" customHeight="1">
      <c r="A65" s="8"/>
      <c r="B65" s="68">
        <v>4</v>
      </c>
      <c r="C65" s="68"/>
      <c r="D65" s="69" t="s">
        <v>46</v>
      </c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9"/>
      <c r="AW65" s="10"/>
      <c r="AY65" s="1" t="s">
        <v>103</v>
      </c>
    </row>
    <row r="66" spans="1:53" ht="14.25" customHeight="1">
      <c r="A66" s="8"/>
      <c r="B66" s="68">
        <v>5</v>
      </c>
      <c r="C66" s="68"/>
      <c r="D66" s="69" t="s">
        <v>45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10"/>
    </row>
    <row r="67" spans="1:53" ht="14.25" customHeight="1">
      <c r="A67" s="8"/>
      <c r="B67" s="9"/>
      <c r="C67" s="9" t="s">
        <v>47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10"/>
    </row>
    <row r="68" spans="1:53" ht="14.25" customHeight="1">
      <c r="A68" s="8"/>
      <c r="B68" s="9"/>
      <c r="C68" s="121">
        <v>0</v>
      </c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9"/>
      <c r="Y68" s="70">
        <v>0</v>
      </c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9"/>
      <c r="AU68" s="9"/>
      <c r="AV68" s="9"/>
      <c r="AW68" s="10"/>
      <c r="AY68" s="1" t="s">
        <v>104</v>
      </c>
    </row>
    <row r="69" spans="1:53" ht="14.25" customHeight="1">
      <c r="A69" s="8"/>
      <c r="B69" s="9"/>
      <c r="C69" s="101">
        <v>0</v>
      </c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9"/>
      <c r="Y69" s="70">
        <v>0</v>
      </c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9"/>
      <c r="AU69" s="9"/>
      <c r="AV69" s="9"/>
      <c r="AW69" s="10"/>
      <c r="AY69" s="1" t="s">
        <v>104</v>
      </c>
    </row>
    <row r="70" spans="1:53" ht="14.25" customHeight="1">
      <c r="A70" s="8"/>
      <c r="B70" s="9"/>
      <c r="C70" s="71">
        <v>0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9"/>
      <c r="Y70" s="70">
        <v>0</v>
      </c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9"/>
      <c r="AU70" s="9"/>
      <c r="AV70" s="9"/>
      <c r="AW70" s="10"/>
      <c r="AY70" s="1" t="s">
        <v>104</v>
      </c>
    </row>
    <row r="71" spans="1:53" ht="14.25" customHeight="1">
      <c r="A71" s="8"/>
      <c r="B71" s="9"/>
      <c r="C71" s="118">
        <f>SUM(C68:W70)</f>
        <v>0</v>
      </c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4"/>
      <c r="Y71" s="119">
        <f>SUM(Y68:AS70)</f>
        <v>0</v>
      </c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9"/>
      <c r="AU71" s="9"/>
      <c r="AV71" s="9"/>
      <c r="AW71" s="10"/>
    </row>
    <row r="72" spans="1:53" ht="14.25" customHeight="1">
      <c r="A72" s="8"/>
      <c r="B72" s="9"/>
      <c r="C72" s="9"/>
      <c r="G72" s="68" t="s">
        <v>48</v>
      </c>
      <c r="H72" s="68"/>
      <c r="I72" s="68">
        <v>1</v>
      </c>
      <c r="J72" s="68"/>
      <c r="K72" s="68" t="s">
        <v>49</v>
      </c>
      <c r="L72" s="68"/>
      <c r="M72" s="76">
        <f>Y71</f>
        <v>0</v>
      </c>
      <c r="N72" s="76"/>
      <c r="O72" s="76"/>
      <c r="P72" s="76"/>
      <c r="Q72" s="76"/>
      <c r="R72" s="76"/>
      <c r="S72" s="76"/>
      <c r="T72" s="76"/>
      <c r="U72" s="76"/>
      <c r="V72" s="68" t="s">
        <v>50</v>
      </c>
      <c r="W72" s="68"/>
      <c r="X72" s="76">
        <f>C71</f>
        <v>0</v>
      </c>
      <c r="Y72" s="76"/>
      <c r="Z72" s="76"/>
      <c r="AA72" s="76"/>
      <c r="AB72" s="76"/>
      <c r="AC72" s="76"/>
      <c r="AD72" s="76"/>
      <c r="AE72" s="76"/>
      <c r="AF72" s="76"/>
      <c r="AG72" s="68" t="s">
        <v>51</v>
      </c>
      <c r="AH72" s="68"/>
      <c r="AI72" s="75" t="e">
        <f>(I72-M72/X72)*100</f>
        <v>#DIV/0!</v>
      </c>
      <c r="AJ72" s="75"/>
      <c r="AK72" s="75"/>
      <c r="AL72" s="75"/>
      <c r="AM72" s="9" t="s">
        <v>52</v>
      </c>
      <c r="AN72" s="9"/>
      <c r="AO72" s="9"/>
      <c r="AP72" s="9"/>
      <c r="AQ72" s="9"/>
      <c r="AR72" s="9"/>
      <c r="AS72" s="9"/>
      <c r="AT72" s="9"/>
      <c r="AU72" s="9"/>
      <c r="AV72" s="9"/>
      <c r="AW72" s="10"/>
    </row>
    <row r="73" spans="1:53" ht="14.25" customHeight="1">
      <c r="A73" s="8"/>
      <c r="B73" s="9"/>
      <c r="C73" s="9" t="s">
        <v>54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10"/>
    </row>
    <row r="74" spans="1:53" ht="14.25" customHeight="1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10"/>
    </row>
    <row r="75" spans="1:53" ht="14.25" customHeight="1">
      <c r="A75" s="8"/>
      <c r="B75" s="9"/>
      <c r="C75" s="9" t="s">
        <v>55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10"/>
    </row>
    <row r="76" spans="1:53" ht="14.25" customHeight="1">
      <c r="A76" s="8"/>
      <c r="B76" s="9"/>
      <c r="C76" s="9" t="s">
        <v>56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10"/>
    </row>
    <row r="77" spans="1:53" ht="14.25" customHeight="1">
      <c r="A77" s="8"/>
      <c r="B77" s="9"/>
      <c r="C77" s="72">
        <f>W101</f>
        <v>0</v>
      </c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3">
        <f>C77/2</f>
        <v>0</v>
      </c>
      <c r="V77" s="73"/>
      <c r="W77" s="73"/>
      <c r="X77" s="73"/>
      <c r="Y77" s="73"/>
      <c r="Z77" s="73"/>
      <c r="AA77" s="73"/>
      <c r="AB77" s="74">
        <f>BA78</f>
        <v>0</v>
      </c>
      <c r="AC77" s="74"/>
      <c r="AD77" s="74"/>
      <c r="AE77" s="74"/>
      <c r="AF77" s="74"/>
      <c r="AG77" s="74"/>
      <c r="AH77" s="74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10"/>
      <c r="AY77" s="1" t="s">
        <v>98</v>
      </c>
      <c r="BA77" s="1">
        <v>400000</v>
      </c>
    </row>
    <row r="78" spans="1:53" ht="21" customHeight="1">
      <c r="A78" s="8"/>
      <c r="B78" s="9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52" t="s">
        <v>53</v>
      </c>
      <c r="Y78" s="52"/>
      <c r="Z78" s="52"/>
      <c r="AA78" s="52"/>
      <c r="AB78" s="51">
        <f>BA78</f>
        <v>0</v>
      </c>
      <c r="AC78" s="51"/>
      <c r="AD78" s="51"/>
      <c r="AE78" s="51"/>
      <c r="AF78" s="51"/>
      <c r="AG78" s="51"/>
      <c r="AH78" s="51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10"/>
      <c r="AY78" s="1" t="s">
        <v>98</v>
      </c>
      <c r="BA78" s="17">
        <f>MIN(BA77,ROUNDDOWN(C77/2*1,-3))</f>
        <v>0</v>
      </c>
    </row>
    <row r="79" spans="1:53" ht="14.25" customHeight="1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10"/>
    </row>
    <row r="80" spans="1:53" ht="14.25" customHeight="1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10"/>
    </row>
    <row r="81" spans="1:51" ht="14.25" customHeight="1">
      <c r="A81" s="1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3"/>
    </row>
    <row r="83" spans="1:51" ht="20.25" customHeight="1">
      <c r="A83" s="1" t="s">
        <v>38</v>
      </c>
    </row>
    <row r="84" spans="1:51" ht="20.25" customHeight="1">
      <c r="A84" s="1" t="s">
        <v>3</v>
      </c>
    </row>
    <row r="85" spans="1:51" ht="20.25" customHeight="1">
      <c r="A85" s="100" t="s">
        <v>4</v>
      </c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59" t="s">
        <v>9</v>
      </c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2"/>
    </row>
    <row r="86" spans="1:51" ht="20.25" customHeight="1">
      <c r="A86" s="96" t="s">
        <v>17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63">
        <f>AO116</f>
        <v>0</v>
      </c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7"/>
      <c r="AY86" s="1" t="s">
        <v>98</v>
      </c>
    </row>
    <row r="87" spans="1:51" ht="20.25" customHeight="1">
      <c r="A87" s="96" t="s">
        <v>5</v>
      </c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63">
        <v>0</v>
      </c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7"/>
      <c r="AY87" s="1" t="s">
        <v>98</v>
      </c>
    </row>
    <row r="88" spans="1:51" ht="20.25" customHeight="1">
      <c r="A88" s="96" t="s">
        <v>6</v>
      </c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63">
        <f>N101-N86</f>
        <v>0</v>
      </c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7"/>
      <c r="AY88" s="1" t="s">
        <v>98</v>
      </c>
    </row>
    <row r="89" spans="1:51" ht="20.25" customHeight="1">
      <c r="A89" s="96" t="s">
        <v>7</v>
      </c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63">
        <v>0</v>
      </c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7"/>
      <c r="AY89" s="1" t="s">
        <v>98</v>
      </c>
    </row>
    <row r="90" spans="1:51" ht="20.25" customHeight="1">
      <c r="A90" s="96" t="s">
        <v>8</v>
      </c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64">
        <f>SUM(N86:AW89)</f>
        <v>0</v>
      </c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6"/>
      <c r="AY90" s="1" t="s">
        <v>98</v>
      </c>
    </row>
    <row r="91" spans="1:51" ht="20.25" customHeight="1">
      <c r="B91" s="1" t="s">
        <v>10</v>
      </c>
    </row>
    <row r="92" spans="1:51" ht="20.25" customHeight="1"/>
    <row r="93" spans="1:51" ht="20.25" customHeight="1">
      <c r="A93" s="1" t="s">
        <v>11</v>
      </c>
    </row>
    <row r="94" spans="1:51" ht="20.25" customHeight="1">
      <c r="A94" s="53" t="s">
        <v>41</v>
      </c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5"/>
      <c r="N94" s="59" t="s">
        <v>39</v>
      </c>
      <c r="O94" s="60"/>
      <c r="P94" s="60"/>
      <c r="Q94" s="60"/>
      <c r="R94" s="60"/>
      <c r="S94" s="60"/>
      <c r="T94" s="60"/>
      <c r="U94" s="60"/>
      <c r="V94" s="60"/>
      <c r="W94" s="59" t="s">
        <v>40</v>
      </c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2"/>
    </row>
    <row r="95" spans="1:51" ht="20.25" customHeight="1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8"/>
      <c r="N95" s="61"/>
      <c r="O95" s="50"/>
      <c r="P95" s="50"/>
      <c r="Q95" s="50"/>
      <c r="R95" s="50"/>
      <c r="S95" s="50"/>
      <c r="T95" s="50"/>
      <c r="U95" s="50"/>
      <c r="V95" s="50"/>
      <c r="W95" s="61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67"/>
    </row>
    <row r="96" spans="1:51" ht="20.25" customHeight="1">
      <c r="A96" s="96" t="s">
        <v>79</v>
      </c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43">
        <f>SUM(W96)</f>
        <v>0</v>
      </c>
      <c r="O96" s="44"/>
      <c r="P96" s="44"/>
      <c r="Q96" s="44"/>
      <c r="R96" s="44"/>
      <c r="S96" s="44"/>
      <c r="T96" s="44"/>
      <c r="U96" s="44"/>
      <c r="V96" s="44"/>
      <c r="W96" s="28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30"/>
      <c r="AY96" s="1" t="s">
        <v>105</v>
      </c>
    </row>
    <row r="97" spans="1:54" ht="20.25" customHeight="1">
      <c r="A97" s="96" t="s">
        <v>80</v>
      </c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43">
        <f t="shared" ref="N97:N99" si="0">SUM(W97)</f>
        <v>0</v>
      </c>
      <c r="O97" s="44"/>
      <c r="P97" s="44"/>
      <c r="Q97" s="44"/>
      <c r="R97" s="44"/>
      <c r="S97" s="44"/>
      <c r="T97" s="44"/>
      <c r="U97" s="44"/>
      <c r="V97" s="44"/>
      <c r="W97" s="28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30"/>
      <c r="AY97" s="1" t="s">
        <v>105</v>
      </c>
    </row>
    <row r="98" spans="1:54" ht="20.25" customHeight="1">
      <c r="A98" s="96" t="s">
        <v>81</v>
      </c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43">
        <f t="shared" si="0"/>
        <v>0</v>
      </c>
      <c r="O98" s="44"/>
      <c r="P98" s="44"/>
      <c r="Q98" s="44"/>
      <c r="R98" s="44"/>
      <c r="S98" s="44"/>
      <c r="T98" s="44"/>
      <c r="U98" s="44"/>
      <c r="V98" s="44"/>
      <c r="W98" s="28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30"/>
      <c r="AY98" s="1" t="s">
        <v>105</v>
      </c>
    </row>
    <row r="99" spans="1:54" ht="20.25" customHeight="1">
      <c r="A99" s="96" t="s">
        <v>82</v>
      </c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43">
        <f t="shared" si="0"/>
        <v>0</v>
      </c>
      <c r="O99" s="44"/>
      <c r="P99" s="44"/>
      <c r="Q99" s="44"/>
      <c r="R99" s="44"/>
      <c r="S99" s="44"/>
      <c r="T99" s="44"/>
      <c r="U99" s="44"/>
      <c r="V99" s="44"/>
      <c r="W99" s="28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30"/>
      <c r="AY99" s="1" t="s">
        <v>105</v>
      </c>
    </row>
    <row r="100" spans="1:54" ht="20.25" customHeight="1">
      <c r="A100" s="96" t="s">
        <v>83</v>
      </c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48"/>
      <c r="O100" s="49"/>
      <c r="P100" s="49"/>
      <c r="Q100" s="49"/>
      <c r="R100" s="49"/>
      <c r="S100" s="49"/>
      <c r="T100" s="49"/>
      <c r="U100" s="49"/>
      <c r="V100" s="49"/>
      <c r="W100" s="25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7"/>
      <c r="AY100" s="1" t="s">
        <v>105</v>
      </c>
    </row>
    <row r="101" spans="1:54" ht="20.25" customHeight="1">
      <c r="A101" s="100" t="s">
        <v>8</v>
      </c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43">
        <f>SUM(N96:V100)</f>
        <v>0</v>
      </c>
      <c r="O101" s="44"/>
      <c r="P101" s="44"/>
      <c r="Q101" s="44"/>
      <c r="R101" s="44"/>
      <c r="S101" s="44"/>
      <c r="T101" s="44"/>
      <c r="U101" s="44"/>
      <c r="V101" s="44"/>
      <c r="W101" s="115">
        <f>SUM(W96:AW100)</f>
        <v>0</v>
      </c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7"/>
      <c r="AY101" s="1" t="s">
        <v>98</v>
      </c>
    </row>
    <row r="102" spans="1:54" ht="20.2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46" t="s">
        <v>72</v>
      </c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7"/>
      <c r="AO102" s="43">
        <f>SUM(W101:AW101)</f>
        <v>0</v>
      </c>
      <c r="AP102" s="44"/>
      <c r="AQ102" s="44"/>
      <c r="AR102" s="44"/>
      <c r="AS102" s="44"/>
      <c r="AT102" s="44"/>
      <c r="AU102" s="44"/>
      <c r="AV102" s="44"/>
      <c r="AW102" s="45"/>
      <c r="AY102" s="1" t="s">
        <v>98</v>
      </c>
    </row>
    <row r="103" spans="1:54" ht="20.25" customHeight="1">
      <c r="B103" s="112" t="s">
        <v>84</v>
      </c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3"/>
      <c r="AP103" s="113"/>
      <c r="AQ103" s="113"/>
      <c r="AR103" s="113"/>
      <c r="AS103" s="113"/>
      <c r="AT103" s="113"/>
      <c r="AU103" s="113"/>
      <c r="AV103" s="113"/>
      <c r="AW103" s="113"/>
    </row>
    <row r="104" spans="1:54" ht="20.25" customHeight="1"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Y104" s="24" t="str">
        <f>IF(N90=N101,"収入と支出が一致していますので、そのまま処理を進めてください","収入と支出が一致していませんので、ご確認ください")</f>
        <v>収入と支出が一致していますので、そのまま処理を進めてください</v>
      </c>
    </row>
    <row r="105" spans="1:54" ht="20.25" customHeight="1"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Y105" s="24"/>
    </row>
    <row r="106" spans="1:54" ht="20.25" customHeight="1"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</row>
    <row r="107" spans="1:54" ht="20.25" customHeight="1"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</row>
    <row r="108" spans="1:54" ht="20.25" customHeight="1"/>
    <row r="109" spans="1:54" ht="20.25" customHeight="1">
      <c r="A109" s="1" t="s">
        <v>67</v>
      </c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</row>
    <row r="110" spans="1:54" ht="17.25" customHeight="1">
      <c r="A110" s="104" t="s">
        <v>68</v>
      </c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40">
        <f>W101</f>
        <v>0</v>
      </c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2"/>
      <c r="AY110" s="1" t="s">
        <v>98</v>
      </c>
    </row>
    <row r="111" spans="1:54" ht="17.25" customHeight="1">
      <c r="A111" s="104" t="s">
        <v>5</v>
      </c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40">
        <f>N87</f>
        <v>0</v>
      </c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2"/>
      <c r="AY111" s="1" t="s">
        <v>98</v>
      </c>
    </row>
    <row r="112" spans="1:54" ht="17.25" customHeight="1">
      <c r="A112" s="102" t="s">
        <v>73</v>
      </c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40">
        <f>N110-N111</f>
        <v>0</v>
      </c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2"/>
      <c r="AY112" s="1" t="s">
        <v>98</v>
      </c>
      <c r="BA112" s="17">
        <v>400000</v>
      </c>
      <c r="BB112" s="17">
        <f>MIN(BA112,ROUNDDOWN(N112/2*1,-3))</f>
        <v>0</v>
      </c>
    </row>
    <row r="113" spans="1:54" ht="17.25" customHeight="1">
      <c r="A113" s="106" t="s">
        <v>69</v>
      </c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37">
        <f>N112/2</f>
        <v>0</v>
      </c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9"/>
      <c r="AY113" s="1" t="s">
        <v>98</v>
      </c>
      <c r="BA113" s="17"/>
      <c r="BB113" s="17"/>
    </row>
    <row r="114" spans="1:54" ht="17.25" customHeight="1">
      <c r="A114" s="110" t="s">
        <v>70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34">
        <f>ROUNDDOWN(N113,-3)</f>
        <v>0</v>
      </c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6"/>
      <c r="AY114" s="1" t="s">
        <v>98</v>
      </c>
      <c r="BA114" s="17"/>
      <c r="BB114" s="17"/>
    </row>
    <row r="115" spans="1:54" ht="17.25" customHeight="1">
      <c r="A115" s="108" t="s">
        <v>71</v>
      </c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31">
        <f>BB112</f>
        <v>0</v>
      </c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3"/>
      <c r="AY115" s="1" t="s">
        <v>98</v>
      </c>
    </row>
    <row r="116" spans="1:54" ht="17.25" customHeight="1">
      <c r="AC116" s="46" t="s">
        <v>74</v>
      </c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7"/>
      <c r="AO116" s="43">
        <f>SUM(N115:AW115)</f>
        <v>0</v>
      </c>
      <c r="AP116" s="44"/>
      <c r="AQ116" s="44"/>
      <c r="AR116" s="44"/>
      <c r="AS116" s="44"/>
      <c r="AT116" s="44"/>
      <c r="AU116" s="44"/>
      <c r="AV116" s="44"/>
      <c r="AW116" s="45"/>
      <c r="AY116" s="1" t="s">
        <v>98</v>
      </c>
    </row>
  </sheetData>
  <mergeCells count="139">
    <mergeCell ref="A101:M101"/>
    <mergeCell ref="W101:AW101"/>
    <mergeCell ref="A100:M100"/>
    <mergeCell ref="M39:AW39"/>
    <mergeCell ref="M40:AW40"/>
    <mergeCell ref="M42:AW42"/>
    <mergeCell ref="A30:AW30"/>
    <mergeCell ref="A39:L39"/>
    <mergeCell ref="A40:L40"/>
    <mergeCell ref="A42:L42"/>
    <mergeCell ref="C71:W71"/>
    <mergeCell ref="Y71:AS71"/>
    <mergeCell ref="V62:AU62"/>
    <mergeCell ref="V63:AU63"/>
    <mergeCell ref="V64:AU64"/>
    <mergeCell ref="V65:AU65"/>
    <mergeCell ref="C68:W68"/>
    <mergeCell ref="Y68:AS68"/>
    <mergeCell ref="B65:C65"/>
    <mergeCell ref="B66:C66"/>
    <mergeCell ref="D65:U65"/>
    <mergeCell ref="D66:U66"/>
    <mergeCell ref="B62:C62"/>
    <mergeCell ref="B63:C63"/>
    <mergeCell ref="AC116:AN116"/>
    <mergeCell ref="AO116:AW116"/>
    <mergeCell ref="A112:M112"/>
    <mergeCell ref="A111:M111"/>
    <mergeCell ref="A110:M110"/>
    <mergeCell ref="A113:M113"/>
    <mergeCell ref="A115:M115"/>
    <mergeCell ref="A114:M114"/>
    <mergeCell ref="B103:AW107"/>
    <mergeCell ref="AH3:AW3"/>
    <mergeCell ref="A90:M90"/>
    <mergeCell ref="A89:M89"/>
    <mergeCell ref="A88:M88"/>
    <mergeCell ref="A87:M87"/>
    <mergeCell ref="A96:M96"/>
    <mergeCell ref="A97:M97"/>
    <mergeCell ref="A98:M98"/>
    <mergeCell ref="A99:M99"/>
    <mergeCell ref="G33:J33"/>
    <mergeCell ref="G34:J34"/>
    <mergeCell ref="G35:J35"/>
    <mergeCell ref="G36:J36"/>
    <mergeCell ref="K32:AW32"/>
    <mergeCell ref="K33:AW33"/>
    <mergeCell ref="K34:AW34"/>
    <mergeCell ref="K35:AW35"/>
    <mergeCell ref="K36:AW36"/>
    <mergeCell ref="M48:AW48"/>
    <mergeCell ref="A48:L48"/>
    <mergeCell ref="A86:M86"/>
    <mergeCell ref="A85:M85"/>
    <mergeCell ref="N86:AW86"/>
    <mergeCell ref="C69:W69"/>
    <mergeCell ref="A5:O5"/>
    <mergeCell ref="T7:X7"/>
    <mergeCell ref="Y7:AC7"/>
    <mergeCell ref="Y8:AC8"/>
    <mergeCell ref="Y9:AC9"/>
    <mergeCell ref="AD7:AW7"/>
    <mergeCell ref="AD8:AW8"/>
    <mergeCell ref="AD9:AW9"/>
    <mergeCell ref="Y10:AC10"/>
    <mergeCell ref="AD10:AW10"/>
    <mergeCell ref="A13:AW13"/>
    <mergeCell ref="A16:AW16"/>
    <mergeCell ref="B19:AW19"/>
    <mergeCell ref="A32:F36"/>
    <mergeCell ref="G32:J32"/>
    <mergeCell ref="A50:AV53"/>
    <mergeCell ref="A41:L41"/>
    <mergeCell ref="M41:AW41"/>
    <mergeCell ref="A43:L43"/>
    <mergeCell ref="M43:AW43"/>
    <mergeCell ref="A46:L47"/>
    <mergeCell ref="M46:AD46"/>
    <mergeCell ref="AE46:AW46"/>
    <mergeCell ref="M47:AD47"/>
    <mergeCell ref="AE47:AW47"/>
    <mergeCell ref="M44:AD44"/>
    <mergeCell ref="AE44:AW44"/>
    <mergeCell ref="M45:AD45"/>
    <mergeCell ref="AE45:AW45"/>
    <mergeCell ref="A44:L45"/>
    <mergeCell ref="C20:AW22"/>
    <mergeCell ref="B64:C64"/>
    <mergeCell ref="D64:U64"/>
    <mergeCell ref="D63:U63"/>
    <mergeCell ref="D62:U62"/>
    <mergeCell ref="Y69:AS69"/>
    <mergeCell ref="C70:W70"/>
    <mergeCell ref="Y70:AS70"/>
    <mergeCell ref="C77:T77"/>
    <mergeCell ref="U77:AA77"/>
    <mergeCell ref="AB77:AH77"/>
    <mergeCell ref="AG72:AH72"/>
    <mergeCell ref="AI72:AL72"/>
    <mergeCell ref="G72:H72"/>
    <mergeCell ref="I72:J72"/>
    <mergeCell ref="K72:L72"/>
    <mergeCell ref="M72:U72"/>
    <mergeCell ref="V72:W72"/>
    <mergeCell ref="X72:AF72"/>
    <mergeCell ref="AB78:AH78"/>
    <mergeCell ref="X78:AA78"/>
    <mergeCell ref="A94:M95"/>
    <mergeCell ref="N94:V95"/>
    <mergeCell ref="N85:AW85"/>
    <mergeCell ref="N96:V96"/>
    <mergeCell ref="N97:V97"/>
    <mergeCell ref="N98:V98"/>
    <mergeCell ref="N89:AW89"/>
    <mergeCell ref="N87:AW87"/>
    <mergeCell ref="N90:AW90"/>
    <mergeCell ref="N88:AW88"/>
    <mergeCell ref="W94:AW95"/>
    <mergeCell ref="AY104:AY105"/>
    <mergeCell ref="W100:AW100"/>
    <mergeCell ref="W99:AW99"/>
    <mergeCell ref="W98:AW98"/>
    <mergeCell ref="W97:AW97"/>
    <mergeCell ref="W96:AW96"/>
    <mergeCell ref="N115:AW115"/>
    <mergeCell ref="N114:AW114"/>
    <mergeCell ref="N113:AW113"/>
    <mergeCell ref="N112:AW112"/>
    <mergeCell ref="N111:AW111"/>
    <mergeCell ref="N110:AW110"/>
    <mergeCell ref="AO102:AW102"/>
    <mergeCell ref="AC102:AN102"/>
    <mergeCell ref="N99:V99"/>
    <mergeCell ref="N100:V100"/>
    <mergeCell ref="N101:V101"/>
    <mergeCell ref="N109:Y109"/>
    <mergeCell ref="Z109:AK109"/>
    <mergeCell ref="AL109:AW109"/>
  </mergeCells>
  <phoneticPr fontId="1"/>
  <conditionalFormatting sqref="AY104">
    <cfRule type="cellIs" dxfId="1" priority="1" stopIfTrue="1" operator="equal">
      <formula>"ERR"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81" max="4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Sheet1!$B$2</xm:f>
          </x14:formula1>
          <xm:sqref>G32:J36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16"/>
  <sheetViews>
    <sheetView showGridLines="0" view="pageBreakPreview" topLeftCell="C28" zoomScaleNormal="100" zoomScaleSheetLayoutView="100" workbookViewId="0">
      <selection activeCell="M48" sqref="M48:AW48"/>
    </sheetView>
  </sheetViews>
  <sheetFormatPr defaultColWidth="1.625" defaultRowHeight="17.25" customHeight="1"/>
  <cols>
    <col min="1" max="50" width="1.625" style="1"/>
    <col min="51" max="51" width="42" style="1" customWidth="1"/>
    <col min="52" max="52" width="1.625" style="1"/>
    <col min="53" max="53" width="7.25" style="1" customWidth="1"/>
    <col min="54" max="54" width="14.125" style="1" customWidth="1"/>
    <col min="55" max="16384" width="1.625" style="1"/>
  </cols>
  <sheetData>
    <row r="1" spans="1:51" ht="17.25" customHeight="1">
      <c r="A1" s="1" t="s">
        <v>58</v>
      </c>
      <c r="AY1" s="22"/>
    </row>
    <row r="2" spans="1:51" ht="17.25" customHeight="1">
      <c r="AY2" s="1" t="s">
        <v>93</v>
      </c>
    </row>
    <row r="3" spans="1:51" ht="17.25" customHeight="1">
      <c r="AH3" s="122">
        <v>46174</v>
      </c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Y3" s="1" t="s">
        <v>94</v>
      </c>
    </row>
    <row r="5" spans="1:51" ht="17.25" customHeight="1">
      <c r="A5" s="89" t="s">
        <v>12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7" spans="1:51" ht="32.25" customHeight="1">
      <c r="T7" s="90" t="s">
        <v>13</v>
      </c>
      <c r="U7" s="90"/>
      <c r="V7" s="90"/>
      <c r="W7" s="90"/>
      <c r="X7" s="90"/>
      <c r="Y7" s="91" t="s">
        <v>14</v>
      </c>
      <c r="Z7" s="91"/>
      <c r="AA7" s="91"/>
      <c r="AB7" s="91"/>
      <c r="AC7" s="91"/>
      <c r="AD7" s="92" t="s">
        <v>85</v>
      </c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Y7" s="1" t="s">
        <v>95</v>
      </c>
    </row>
    <row r="8" spans="1:51" ht="32.25" customHeight="1">
      <c r="Y8" s="91" t="s">
        <v>18</v>
      </c>
      <c r="Z8" s="91"/>
      <c r="AA8" s="91"/>
      <c r="AB8" s="91"/>
      <c r="AC8" s="91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</row>
    <row r="9" spans="1:51" ht="32.25" customHeight="1">
      <c r="Y9" s="91" t="s">
        <v>19</v>
      </c>
      <c r="Z9" s="91"/>
      <c r="AA9" s="91"/>
      <c r="AB9" s="91"/>
      <c r="AC9" s="91"/>
      <c r="AD9" s="92" t="s">
        <v>87</v>
      </c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Y9" s="1" t="s">
        <v>96</v>
      </c>
    </row>
    <row r="10" spans="1:51" ht="32.25" customHeight="1">
      <c r="Y10" s="91" t="s">
        <v>15</v>
      </c>
      <c r="Z10" s="91"/>
      <c r="AA10" s="91"/>
      <c r="AB10" s="91"/>
      <c r="AC10" s="91"/>
      <c r="AD10" s="94" t="s">
        <v>86</v>
      </c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Y10" s="1" t="s">
        <v>97</v>
      </c>
    </row>
    <row r="11" spans="1:51" ht="17.25" customHeight="1"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</row>
    <row r="13" spans="1:51" ht="17.25" customHeight="1">
      <c r="A13" s="77" t="s">
        <v>59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</row>
    <row r="14" spans="1:51" ht="17.2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</row>
    <row r="16" spans="1:51" s="19" customFormat="1" ht="38.25" customHeight="1">
      <c r="A16" s="78" t="s">
        <v>60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Y16" s="21"/>
    </row>
    <row r="17" spans="1:49" ht="17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7.25" customHeight="1">
      <c r="B19" s="79" t="s">
        <v>16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</row>
    <row r="20" spans="1:49" ht="196.5" customHeight="1">
      <c r="C20" s="83" t="s">
        <v>77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</row>
    <row r="21" spans="1:49" ht="17.25" customHeight="1"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</row>
    <row r="22" spans="1:49" ht="17.25" customHeight="1"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</row>
    <row r="29" spans="1:49" ht="17.25" customHeight="1">
      <c r="A29" s="1" t="s">
        <v>61</v>
      </c>
    </row>
    <row r="30" spans="1:49" ht="17.25" customHeight="1">
      <c r="A30" s="90" t="s">
        <v>76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</row>
    <row r="31" spans="1:49" ht="17.25" customHeight="1">
      <c r="A31" s="1" t="s">
        <v>20</v>
      </c>
    </row>
    <row r="32" spans="1:49" ht="32.25" customHeight="1">
      <c r="A32" s="80" t="s">
        <v>21</v>
      </c>
      <c r="B32" s="81"/>
      <c r="C32" s="81"/>
      <c r="D32" s="81"/>
      <c r="E32" s="81"/>
      <c r="F32" s="81"/>
      <c r="G32" s="135"/>
      <c r="H32" s="135"/>
      <c r="I32" s="135"/>
      <c r="J32" s="135"/>
      <c r="K32" s="136" t="s">
        <v>22</v>
      </c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</row>
    <row r="33" spans="1:51" ht="32.25" customHeight="1">
      <c r="A33" s="81"/>
      <c r="B33" s="81"/>
      <c r="C33" s="81"/>
      <c r="D33" s="81"/>
      <c r="E33" s="81"/>
      <c r="F33" s="81"/>
      <c r="G33" s="135"/>
      <c r="H33" s="135"/>
      <c r="I33" s="135"/>
      <c r="J33" s="135"/>
      <c r="K33" s="136" t="s">
        <v>23</v>
      </c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</row>
    <row r="34" spans="1:51" ht="32.25" customHeight="1">
      <c r="A34" s="81"/>
      <c r="B34" s="81"/>
      <c r="C34" s="81"/>
      <c r="D34" s="81"/>
      <c r="E34" s="81"/>
      <c r="F34" s="81"/>
      <c r="G34" s="82" t="s">
        <v>75</v>
      </c>
      <c r="H34" s="82"/>
      <c r="I34" s="82"/>
      <c r="J34" s="82"/>
      <c r="K34" s="97" t="s">
        <v>24</v>
      </c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</row>
    <row r="35" spans="1:51" ht="32.25" customHeight="1">
      <c r="A35" s="81"/>
      <c r="B35" s="81"/>
      <c r="C35" s="81"/>
      <c r="D35" s="81"/>
      <c r="E35" s="81"/>
      <c r="F35" s="81"/>
      <c r="G35" s="135"/>
      <c r="H35" s="135"/>
      <c r="I35" s="135"/>
      <c r="J35" s="135"/>
      <c r="K35" s="138" t="s">
        <v>26</v>
      </c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</row>
    <row r="36" spans="1:51" ht="32.25" customHeight="1">
      <c r="A36" s="81"/>
      <c r="B36" s="81"/>
      <c r="C36" s="81"/>
      <c r="D36" s="81"/>
      <c r="E36" s="81"/>
      <c r="F36" s="81"/>
      <c r="G36" s="135"/>
      <c r="H36" s="135"/>
      <c r="I36" s="135"/>
      <c r="J36" s="135"/>
      <c r="K36" s="138" t="s">
        <v>25</v>
      </c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</row>
    <row r="38" spans="1:51" ht="17.25" customHeight="1">
      <c r="A38" s="1" t="s">
        <v>27</v>
      </c>
    </row>
    <row r="39" spans="1:51" ht="41.25" customHeight="1">
      <c r="A39" s="84" t="s">
        <v>0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5" t="str">
        <f>AD9</f>
        <v>▲▲▲▲</v>
      </c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Y39" s="1" t="s">
        <v>98</v>
      </c>
    </row>
    <row r="40" spans="1:51" ht="41.25" customHeight="1">
      <c r="A40" s="84" t="s">
        <v>1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5" t="str">
        <f>AD7</f>
        <v>鹿角市◎◎字〇〇番地１</v>
      </c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Y40" s="23" t="s">
        <v>108</v>
      </c>
    </row>
    <row r="41" spans="1:51" ht="41.25" customHeight="1">
      <c r="A41" s="84" t="s">
        <v>28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5" t="str">
        <f>M39</f>
        <v>▲▲▲▲</v>
      </c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Y41" s="1" t="s">
        <v>98</v>
      </c>
    </row>
    <row r="42" spans="1:51" ht="41.25" customHeight="1">
      <c r="A42" s="84" t="s">
        <v>29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5" t="s">
        <v>78</v>
      </c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</row>
    <row r="43" spans="1:51" ht="41.25" customHeight="1">
      <c r="A43" s="84" t="s">
        <v>30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125">
        <v>1</v>
      </c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Y43" s="1" t="s">
        <v>99</v>
      </c>
    </row>
    <row r="44" spans="1:51" ht="19.5" customHeight="1">
      <c r="A44" s="84" t="s">
        <v>2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1" t="s">
        <v>31</v>
      </c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 t="s">
        <v>65</v>
      </c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</row>
    <row r="45" spans="1:51" ht="41.25" customHeight="1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8">
        <f>N101</f>
        <v>1075000</v>
      </c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>
        <f>AO116</f>
        <v>400000</v>
      </c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Y45" s="1" t="s">
        <v>98</v>
      </c>
    </row>
    <row r="46" spans="1:51" ht="19.5" customHeight="1">
      <c r="A46" s="84" t="s">
        <v>32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1" t="s">
        <v>63</v>
      </c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 t="s">
        <v>64</v>
      </c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</row>
    <row r="47" spans="1:51" ht="41.25" customHeight="1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123">
        <v>46204</v>
      </c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>
        <v>46381</v>
      </c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Y47" s="1" t="s">
        <v>100</v>
      </c>
    </row>
    <row r="48" spans="1:51" ht="41.25" customHeight="1">
      <c r="A48" s="84" t="s">
        <v>62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124" t="s">
        <v>88</v>
      </c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Y48" s="1" t="s">
        <v>101</v>
      </c>
    </row>
    <row r="50" spans="1:51" ht="17.25" customHeight="1">
      <c r="A50" s="83" t="s">
        <v>66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</row>
    <row r="51" spans="1:51" ht="17.2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</row>
    <row r="52" spans="1:51" ht="17.2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</row>
    <row r="53" spans="1:51" ht="17.2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</row>
    <row r="56" spans="1:51" ht="17.25" customHeight="1">
      <c r="A56" s="1" t="s">
        <v>33</v>
      </c>
    </row>
    <row r="57" spans="1:51" ht="14.25" customHeight="1">
      <c r="A57" s="5"/>
      <c r="B57" s="6" t="s">
        <v>34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7"/>
    </row>
    <row r="58" spans="1:51" ht="14.25" customHeight="1">
      <c r="A58" s="8"/>
      <c r="B58" s="9" t="s">
        <v>35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10"/>
    </row>
    <row r="59" spans="1:51" ht="14.25" customHeight="1">
      <c r="A59" s="8"/>
      <c r="B59" s="9" t="s">
        <v>36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10"/>
    </row>
    <row r="60" spans="1:51" ht="14.25" customHeight="1">
      <c r="A60" s="8"/>
      <c r="B60" s="9" t="s">
        <v>37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10"/>
    </row>
    <row r="61" spans="1:51" ht="14.25" customHeight="1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10"/>
    </row>
    <row r="62" spans="1:51" ht="14.25" customHeight="1">
      <c r="A62" s="8"/>
      <c r="B62" s="68">
        <v>1</v>
      </c>
      <c r="C62" s="68"/>
      <c r="D62" s="69" t="s">
        <v>42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126" t="s">
        <v>89</v>
      </c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9"/>
      <c r="AW62" s="10"/>
      <c r="AY62" s="1" t="s">
        <v>106</v>
      </c>
    </row>
    <row r="63" spans="1:51" ht="14.25" customHeight="1">
      <c r="A63" s="8"/>
      <c r="B63" s="68">
        <v>2</v>
      </c>
      <c r="C63" s="68"/>
      <c r="D63" s="69" t="s">
        <v>43</v>
      </c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126" t="s">
        <v>90</v>
      </c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9"/>
      <c r="AW63" s="10"/>
      <c r="AY63" s="1" t="s">
        <v>107</v>
      </c>
    </row>
    <row r="64" spans="1:51" ht="14.25" customHeight="1">
      <c r="A64" s="8"/>
      <c r="B64" s="68">
        <v>3</v>
      </c>
      <c r="C64" s="68"/>
      <c r="D64" s="69" t="s">
        <v>44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126" t="s">
        <v>91</v>
      </c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9"/>
      <c r="AW64" s="10"/>
      <c r="AY64" s="1" t="s">
        <v>102</v>
      </c>
    </row>
    <row r="65" spans="1:53" ht="14.25" customHeight="1">
      <c r="A65" s="8"/>
      <c r="B65" s="68">
        <v>4</v>
      </c>
      <c r="C65" s="68"/>
      <c r="D65" s="69" t="s">
        <v>46</v>
      </c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126" t="s">
        <v>92</v>
      </c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9"/>
      <c r="AW65" s="10"/>
      <c r="AY65" s="1" t="s">
        <v>103</v>
      </c>
    </row>
    <row r="66" spans="1:53" ht="14.25" customHeight="1">
      <c r="A66" s="8"/>
      <c r="B66" s="68">
        <v>5</v>
      </c>
      <c r="C66" s="68"/>
      <c r="D66" s="69" t="s">
        <v>45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10"/>
    </row>
    <row r="67" spans="1:53" ht="14.25" customHeight="1">
      <c r="A67" s="8"/>
      <c r="B67" s="9"/>
      <c r="C67" s="9" t="s">
        <v>47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10"/>
    </row>
    <row r="68" spans="1:53" ht="14.25" customHeight="1">
      <c r="A68" s="8"/>
      <c r="B68" s="9"/>
      <c r="C68" s="140">
        <v>10.050000000000001</v>
      </c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9"/>
      <c r="Y68" s="141">
        <v>3.79</v>
      </c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9"/>
      <c r="AU68" s="9"/>
      <c r="AV68" s="9"/>
      <c r="AW68" s="10"/>
      <c r="AY68" s="1" t="s">
        <v>104</v>
      </c>
    </row>
    <row r="69" spans="1:53" ht="14.25" customHeight="1">
      <c r="A69" s="8"/>
      <c r="B69" s="9"/>
      <c r="C69" s="142">
        <v>0</v>
      </c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9"/>
      <c r="Y69" s="141">
        <v>0</v>
      </c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9"/>
      <c r="AU69" s="9"/>
      <c r="AV69" s="9"/>
      <c r="AW69" s="10"/>
      <c r="AY69" s="1" t="s">
        <v>104</v>
      </c>
    </row>
    <row r="70" spans="1:53" ht="14.25" customHeight="1">
      <c r="A70" s="8"/>
      <c r="B70" s="9"/>
      <c r="C70" s="143">
        <v>0</v>
      </c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9"/>
      <c r="Y70" s="141">
        <v>0</v>
      </c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9"/>
      <c r="AU70" s="9"/>
      <c r="AV70" s="9"/>
      <c r="AW70" s="10"/>
      <c r="AY70" s="1" t="s">
        <v>104</v>
      </c>
    </row>
    <row r="71" spans="1:53" ht="14.25" customHeight="1">
      <c r="A71" s="8"/>
      <c r="B71" s="9"/>
      <c r="C71" s="118">
        <f>SUM(C68:W70)</f>
        <v>10.050000000000001</v>
      </c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4"/>
      <c r="Y71" s="119">
        <f>SUM(Y68:AS70)</f>
        <v>3.79</v>
      </c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9"/>
      <c r="AU71" s="9"/>
      <c r="AV71" s="9"/>
      <c r="AW71" s="10"/>
    </row>
    <row r="72" spans="1:53" ht="14.25" customHeight="1">
      <c r="A72" s="8"/>
      <c r="B72" s="9"/>
      <c r="C72" s="9"/>
      <c r="G72" s="68" t="s">
        <v>48</v>
      </c>
      <c r="H72" s="68"/>
      <c r="I72" s="68">
        <v>1</v>
      </c>
      <c r="J72" s="68"/>
      <c r="K72" s="68" t="s">
        <v>49</v>
      </c>
      <c r="L72" s="68"/>
      <c r="M72" s="76">
        <f>Y71</f>
        <v>3.79</v>
      </c>
      <c r="N72" s="76"/>
      <c r="O72" s="76"/>
      <c r="P72" s="76"/>
      <c r="Q72" s="76"/>
      <c r="R72" s="76"/>
      <c r="S72" s="76"/>
      <c r="T72" s="76"/>
      <c r="U72" s="76"/>
      <c r="V72" s="68" t="s">
        <v>50</v>
      </c>
      <c r="W72" s="68"/>
      <c r="X72" s="76">
        <f>C71</f>
        <v>10.050000000000001</v>
      </c>
      <c r="Y72" s="76"/>
      <c r="Z72" s="76"/>
      <c r="AA72" s="76"/>
      <c r="AB72" s="76"/>
      <c r="AC72" s="76"/>
      <c r="AD72" s="76"/>
      <c r="AE72" s="76"/>
      <c r="AF72" s="76"/>
      <c r="AG72" s="68" t="s">
        <v>51</v>
      </c>
      <c r="AH72" s="68"/>
      <c r="AI72" s="75">
        <f>(I72-M72/X72)*100</f>
        <v>62.288557213930353</v>
      </c>
      <c r="AJ72" s="75"/>
      <c r="AK72" s="75"/>
      <c r="AL72" s="75"/>
      <c r="AM72" s="9" t="s">
        <v>52</v>
      </c>
      <c r="AN72" s="9"/>
      <c r="AO72" s="9"/>
      <c r="AP72" s="9"/>
      <c r="AQ72" s="9"/>
      <c r="AR72" s="9"/>
      <c r="AS72" s="9"/>
      <c r="AT72" s="9"/>
      <c r="AU72" s="9"/>
      <c r="AV72" s="9"/>
      <c r="AW72" s="10"/>
    </row>
    <row r="73" spans="1:53" ht="14.25" customHeight="1">
      <c r="A73" s="8"/>
      <c r="B73" s="9"/>
      <c r="C73" s="9" t="s">
        <v>54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10"/>
    </row>
    <row r="74" spans="1:53" ht="14.25" customHeight="1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10"/>
    </row>
    <row r="75" spans="1:53" ht="14.25" customHeight="1">
      <c r="A75" s="8"/>
      <c r="B75" s="9"/>
      <c r="C75" s="9" t="s">
        <v>55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10"/>
    </row>
    <row r="76" spans="1:53" ht="14.25" customHeight="1">
      <c r="A76" s="8"/>
      <c r="B76" s="9"/>
      <c r="C76" s="9" t="s">
        <v>56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10"/>
    </row>
    <row r="77" spans="1:53" ht="14.25" customHeight="1">
      <c r="A77" s="8"/>
      <c r="B77" s="9"/>
      <c r="C77" s="72">
        <f>W101</f>
        <v>1065000</v>
      </c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3">
        <f>C77/2</f>
        <v>532500</v>
      </c>
      <c r="V77" s="73"/>
      <c r="W77" s="73"/>
      <c r="X77" s="73"/>
      <c r="Y77" s="73"/>
      <c r="Z77" s="73"/>
      <c r="AA77" s="73"/>
      <c r="AB77" s="74">
        <f>BA78</f>
        <v>400000</v>
      </c>
      <c r="AC77" s="74"/>
      <c r="AD77" s="74"/>
      <c r="AE77" s="74"/>
      <c r="AF77" s="74"/>
      <c r="AG77" s="74"/>
      <c r="AH77" s="74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10"/>
      <c r="AY77" s="1" t="s">
        <v>98</v>
      </c>
      <c r="BA77" s="1">
        <v>400000</v>
      </c>
    </row>
    <row r="78" spans="1:53" ht="21" customHeight="1">
      <c r="A78" s="8"/>
      <c r="B78" s="9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52" t="s">
        <v>53</v>
      </c>
      <c r="Y78" s="52"/>
      <c r="Z78" s="52"/>
      <c r="AA78" s="52"/>
      <c r="AB78" s="51">
        <f>BA78</f>
        <v>400000</v>
      </c>
      <c r="AC78" s="51"/>
      <c r="AD78" s="51"/>
      <c r="AE78" s="51"/>
      <c r="AF78" s="51"/>
      <c r="AG78" s="51"/>
      <c r="AH78" s="51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10"/>
      <c r="AY78" s="1" t="s">
        <v>98</v>
      </c>
      <c r="BA78" s="17">
        <f>MIN(BA77,ROUNDDOWN(C77/2*1,-3))</f>
        <v>400000</v>
      </c>
    </row>
    <row r="79" spans="1:53" ht="14.25" customHeight="1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10"/>
    </row>
    <row r="80" spans="1:53" ht="14.25" customHeight="1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10"/>
    </row>
    <row r="81" spans="1:51" ht="14.25" customHeight="1">
      <c r="A81" s="1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3"/>
    </row>
    <row r="83" spans="1:51" ht="20.25" customHeight="1">
      <c r="A83" s="1" t="s">
        <v>38</v>
      </c>
    </row>
    <row r="84" spans="1:51" ht="20.25" customHeight="1">
      <c r="A84" s="1" t="s">
        <v>3</v>
      </c>
    </row>
    <row r="85" spans="1:51" ht="20.25" customHeight="1">
      <c r="A85" s="100" t="s">
        <v>4</v>
      </c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27" t="s">
        <v>9</v>
      </c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9"/>
    </row>
    <row r="86" spans="1:51" ht="20.25" customHeight="1">
      <c r="A86" s="96" t="s">
        <v>17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63">
        <f>AO116</f>
        <v>400000</v>
      </c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7"/>
      <c r="AY86" s="1" t="s">
        <v>98</v>
      </c>
    </row>
    <row r="87" spans="1:51" ht="20.25" customHeight="1">
      <c r="A87" s="96" t="s">
        <v>5</v>
      </c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63">
        <v>0</v>
      </c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7"/>
      <c r="AY87" s="1" t="s">
        <v>98</v>
      </c>
    </row>
    <row r="88" spans="1:51" ht="20.25" customHeight="1">
      <c r="A88" s="96" t="s">
        <v>6</v>
      </c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63">
        <f>N101-N86</f>
        <v>675000</v>
      </c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7"/>
      <c r="AY88" s="1" t="s">
        <v>98</v>
      </c>
    </row>
    <row r="89" spans="1:51" ht="20.25" customHeight="1">
      <c r="A89" s="96" t="s">
        <v>7</v>
      </c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63">
        <v>0</v>
      </c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7"/>
      <c r="AY89" s="1" t="s">
        <v>98</v>
      </c>
    </row>
    <row r="90" spans="1:51" ht="20.25" customHeight="1">
      <c r="A90" s="96" t="s">
        <v>8</v>
      </c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64">
        <f>SUM(N86:AW89)</f>
        <v>1075000</v>
      </c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6"/>
      <c r="AY90" s="1" t="s">
        <v>98</v>
      </c>
    </row>
    <row r="91" spans="1:51" ht="20.25" customHeight="1">
      <c r="B91" s="1" t="s">
        <v>10</v>
      </c>
    </row>
    <row r="92" spans="1:51" ht="20.25" customHeight="1"/>
    <row r="93" spans="1:51" ht="20.25" customHeight="1">
      <c r="A93" s="1" t="s">
        <v>11</v>
      </c>
    </row>
    <row r="94" spans="1:51" ht="20.25" customHeight="1">
      <c r="A94" s="53" t="s">
        <v>41</v>
      </c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5"/>
      <c r="N94" s="59" t="s">
        <v>39</v>
      </c>
      <c r="O94" s="60"/>
      <c r="P94" s="60"/>
      <c r="Q94" s="60"/>
      <c r="R94" s="60"/>
      <c r="S94" s="60"/>
      <c r="T94" s="60"/>
      <c r="U94" s="60"/>
      <c r="V94" s="60"/>
      <c r="W94" s="59" t="s">
        <v>40</v>
      </c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2"/>
    </row>
    <row r="95" spans="1:51" ht="20.25" customHeight="1">
      <c r="A95" s="56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8"/>
      <c r="N95" s="61"/>
      <c r="O95" s="50"/>
      <c r="P95" s="50"/>
      <c r="Q95" s="50"/>
      <c r="R95" s="50"/>
      <c r="S95" s="50"/>
      <c r="T95" s="50"/>
      <c r="U95" s="50"/>
      <c r="V95" s="50"/>
      <c r="W95" s="61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67"/>
    </row>
    <row r="96" spans="1:51" ht="20.25" customHeight="1">
      <c r="A96" s="96" t="s">
        <v>79</v>
      </c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43">
        <f>SUM(W96)</f>
        <v>187000</v>
      </c>
      <c r="O96" s="44"/>
      <c r="P96" s="44"/>
      <c r="Q96" s="44"/>
      <c r="R96" s="44"/>
      <c r="S96" s="44"/>
      <c r="T96" s="44"/>
      <c r="U96" s="44"/>
      <c r="V96" s="44"/>
      <c r="W96" s="130">
        <v>187000</v>
      </c>
      <c r="X96" s="131"/>
      <c r="Y96" s="131"/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2"/>
      <c r="AY96" s="1" t="s">
        <v>105</v>
      </c>
    </row>
    <row r="97" spans="1:54" ht="20.25" customHeight="1">
      <c r="A97" s="96" t="s">
        <v>80</v>
      </c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43">
        <f t="shared" ref="N97:N99" si="0">SUM(W97)</f>
        <v>878000</v>
      </c>
      <c r="O97" s="44"/>
      <c r="P97" s="44"/>
      <c r="Q97" s="44"/>
      <c r="R97" s="44"/>
      <c r="S97" s="44"/>
      <c r="T97" s="44"/>
      <c r="U97" s="44"/>
      <c r="V97" s="44"/>
      <c r="W97" s="130">
        <v>878000</v>
      </c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  <c r="AT97" s="131"/>
      <c r="AU97" s="131"/>
      <c r="AV97" s="131"/>
      <c r="AW97" s="132"/>
      <c r="AY97" s="1" t="s">
        <v>105</v>
      </c>
    </row>
    <row r="98" spans="1:54" ht="20.25" customHeight="1">
      <c r="A98" s="96" t="s">
        <v>81</v>
      </c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43">
        <f t="shared" si="0"/>
        <v>0</v>
      </c>
      <c r="O98" s="44"/>
      <c r="P98" s="44"/>
      <c r="Q98" s="44"/>
      <c r="R98" s="44"/>
      <c r="S98" s="44"/>
      <c r="T98" s="44"/>
      <c r="U98" s="44"/>
      <c r="V98" s="44"/>
      <c r="W98" s="130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/>
      <c r="AM98" s="131"/>
      <c r="AN98" s="131"/>
      <c r="AO98" s="131"/>
      <c r="AP98" s="131"/>
      <c r="AQ98" s="131"/>
      <c r="AR98" s="131"/>
      <c r="AS98" s="131"/>
      <c r="AT98" s="131"/>
      <c r="AU98" s="131"/>
      <c r="AV98" s="131"/>
      <c r="AW98" s="132"/>
      <c r="AY98" s="1" t="s">
        <v>105</v>
      </c>
    </row>
    <row r="99" spans="1:54" ht="20.25" customHeight="1">
      <c r="A99" s="96" t="s">
        <v>82</v>
      </c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43">
        <f t="shared" si="0"/>
        <v>0</v>
      </c>
      <c r="O99" s="44"/>
      <c r="P99" s="44"/>
      <c r="Q99" s="44"/>
      <c r="R99" s="44"/>
      <c r="S99" s="44"/>
      <c r="T99" s="44"/>
      <c r="U99" s="44"/>
      <c r="V99" s="44"/>
      <c r="W99" s="130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31"/>
      <c r="AP99" s="131"/>
      <c r="AQ99" s="131"/>
      <c r="AR99" s="131"/>
      <c r="AS99" s="131"/>
      <c r="AT99" s="131"/>
      <c r="AU99" s="131"/>
      <c r="AV99" s="131"/>
      <c r="AW99" s="132"/>
      <c r="AY99" s="1" t="s">
        <v>105</v>
      </c>
    </row>
    <row r="100" spans="1:54" ht="20.25" customHeight="1">
      <c r="A100" s="96" t="s">
        <v>83</v>
      </c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133">
        <v>10000</v>
      </c>
      <c r="O100" s="134"/>
      <c r="P100" s="134"/>
      <c r="Q100" s="134"/>
      <c r="R100" s="134"/>
      <c r="S100" s="134"/>
      <c r="T100" s="134"/>
      <c r="U100" s="134"/>
      <c r="V100" s="134"/>
      <c r="W100" s="25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7"/>
      <c r="AY100" s="1" t="s">
        <v>105</v>
      </c>
    </row>
    <row r="101" spans="1:54" ht="20.25" customHeight="1">
      <c r="A101" s="100" t="s">
        <v>8</v>
      </c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43">
        <f>SUM(N96:V100)</f>
        <v>1075000</v>
      </c>
      <c r="O101" s="44"/>
      <c r="P101" s="44"/>
      <c r="Q101" s="44"/>
      <c r="R101" s="44"/>
      <c r="S101" s="44"/>
      <c r="T101" s="44"/>
      <c r="U101" s="44"/>
      <c r="V101" s="44"/>
      <c r="W101" s="115">
        <f>SUM(W96:AW100)</f>
        <v>1065000</v>
      </c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7"/>
      <c r="AY101" s="1" t="s">
        <v>98</v>
      </c>
    </row>
    <row r="102" spans="1:54" ht="20.2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46" t="s">
        <v>72</v>
      </c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7"/>
      <c r="AO102" s="43">
        <f>SUM(W101:AW101)</f>
        <v>1065000</v>
      </c>
      <c r="AP102" s="44"/>
      <c r="AQ102" s="44"/>
      <c r="AR102" s="44"/>
      <c r="AS102" s="44"/>
      <c r="AT102" s="44"/>
      <c r="AU102" s="44"/>
      <c r="AV102" s="44"/>
      <c r="AW102" s="45"/>
      <c r="AY102" s="1" t="s">
        <v>98</v>
      </c>
    </row>
    <row r="103" spans="1:54" ht="20.25" customHeight="1">
      <c r="B103" s="112" t="s">
        <v>84</v>
      </c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3"/>
      <c r="AP103" s="113"/>
      <c r="AQ103" s="113"/>
      <c r="AR103" s="113"/>
      <c r="AS103" s="113"/>
      <c r="AT103" s="113"/>
      <c r="AU103" s="113"/>
      <c r="AV103" s="113"/>
      <c r="AW103" s="113"/>
    </row>
    <row r="104" spans="1:54" ht="20.25" customHeight="1"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Y104" s="24" t="str">
        <f>IF(N90=N101,"収入と支出が一致していますので、そのまま処理を進めてください","収入と支出が一致していませんので、ご確認ください")</f>
        <v>収入と支出が一致していますので、そのまま処理を進めてください</v>
      </c>
    </row>
    <row r="105" spans="1:54" ht="20.25" customHeight="1"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Y105" s="24"/>
    </row>
    <row r="106" spans="1:54" ht="20.25" customHeight="1"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</row>
    <row r="107" spans="1:54" ht="20.25" customHeight="1"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</row>
    <row r="108" spans="1:54" ht="20.25" customHeight="1"/>
    <row r="109" spans="1:54" ht="20.25" customHeight="1">
      <c r="A109" s="1" t="s">
        <v>67</v>
      </c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</row>
    <row r="110" spans="1:54" ht="17.25" customHeight="1">
      <c r="A110" s="104" t="s">
        <v>68</v>
      </c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40">
        <f>W101</f>
        <v>1065000</v>
      </c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2"/>
      <c r="AY110" s="1" t="s">
        <v>98</v>
      </c>
    </row>
    <row r="111" spans="1:54" ht="17.25" customHeight="1">
      <c r="A111" s="104" t="s">
        <v>5</v>
      </c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40">
        <f>N87</f>
        <v>0</v>
      </c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2"/>
      <c r="AY111" s="1" t="s">
        <v>98</v>
      </c>
    </row>
    <row r="112" spans="1:54" ht="17.25" customHeight="1">
      <c r="A112" s="102" t="s">
        <v>73</v>
      </c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40">
        <f>N110-N111</f>
        <v>1065000</v>
      </c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2"/>
      <c r="AY112" s="1" t="s">
        <v>98</v>
      </c>
      <c r="BA112" s="17">
        <v>400000</v>
      </c>
      <c r="BB112" s="17">
        <f>MIN(BA112,ROUNDDOWN(N112/2*1,-3))</f>
        <v>400000</v>
      </c>
    </row>
    <row r="113" spans="1:54" ht="17.25" customHeight="1">
      <c r="A113" s="106" t="s">
        <v>69</v>
      </c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37">
        <f>N112/2</f>
        <v>532500</v>
      </c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9"/>
      <c r="AY113" s="1" t="s">
        <v>98</v>
      </c>
      <c r="BA113" s="17"/>
      <c r="BB113" s="17"/>
    </row>
    <row r="114" spans="1:54" ht="17.25" customHeight="1">
      <c r="A114" s="110" t="s">
        <v>70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34">
        <f>N113</f>
        <v>532500</v>
      </c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6"/>
      <c r="AY114" s="1" t="s">
        <v>98</v>
      </c>
      <c r="BA114" s="17"/>
      <c r="BB114" s="17"/>
    </row>
    <row r="115" spans="1:54" ht="17.25" customHeight="1">
      <c r="A115" s="108" t="s">
        <v>71</v>
      </c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31">
        <f>BB112</f>
        <v>400000</v>
      </c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3"/>
      <c r="AY115" s="1" t="s">
        <v>98</v>
      </c>
    </row>
    <row r="116" spans="1:54" ht="17.25" customHeight="1">
      <c r="AC116" s="46" t="s">
        <v>74</v>
      </c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7"/>
      <c r="AO116" s="43">
        <f>SUM(N115:AW115)</f>
        <v>400000</v>
      </c>
      <c r="AP116" s="44"/>
      <c r="AQ116" s="44"/>
      <c r="AR116" s="44"/>
      <c r="AS116" s="44"/>
      <c r="AT116" s="44"/>
      <c r="AU116" s="44"/>
      <c r="AV116" s="44"/>
      <c r="AW116" s="45"/>
      <c r="AY116" s="1" t="s">
        <v>98</v>
      </c>
    </row>
  </sheetData>
  <mergeCells count="139">
    <mergeCell ref="A115:M115"/>
    <mergeCell ref="N115:AW115"/>
    <mergeCell ref="AC116:AN116"/>
    <mergeCell ref="AO116:AW116"/>
    <mergeCell ref="A112:M112"/>
    <mergeCell ref="N112:AW112"/>
    <mergeCell ref="A113:M113"/>
    <mergeCell ref="N113:AW113"/>
    <mergeCell ref="A114:M114"/>
    <mergeCell ref="N114:AW114"/>
    <mergeCell ref="N109:Y109"/>
    <mergeCell ref="Z109:AK109"/>
    <mergeCell ref="AL109:AW109"/>
    <mergeCell ref="A110:M110"/>
    <mergeCell ref="N110:AW110"/>
    <mergeCell ref="A111:M111"/>
    <mergeCell ref="N111:AW111"/>
    <mergeCell ref="A101:M101"/>
    <mergeCell ref="N101:V101"/>
    <mergeCell ref="W101:AW101"/>
    <mergeCell ref="AC102:AN102"/>
    <mergeCell ref="AO102:AW102"/>
    <mergeCell ref="B103:AW107"/>
    <mergeCell ref="A99:M99"/>
    <mergeCell ref="N99:V99"/>
    <mergeCell ref="W99:AW99"/>
    <mergeCell ref="A100:M100"/>
    <mergeCell ref="N100:V100"/>
    <mergeCell ref="W100:AW100"/>
    <mergeCell ref="A97:M97"/>
    <mergeCell ref="N97:V97"/>
    <mergeCell ref="W97:AW97"/>
    <mergeCell ref="A98:M98"/>
    <mergeCell ref="N98:V98"/>
    <mergeCell ref="W98:AW98"/>
    <mergeCell ref="A94:M95"/>
    <mergeCell ref="N94:V95"/>
    <mergeCell ref="W94:AW95"/>
    <mergeCell ref="A96:M96"/>
    <mergeCell ref="N96:V96"/>
    <mergeCell ref="W96:AW96"/>
    <mergeCell ref="A88:M88"/>
    <mergeCell ref="N88:AW88"/>
    <mergeCell ref="A89:M89"/>
    <mergeCell ref="N89:AW89"/>
    <mergeCell ref="A90:M90"/>
    <mergeCell ref="N90:AW90"/>
    <mergeCell ref="A85:M85"/>
    <mergeCell ref="N85:AW85"/>
    <mergeCell ref="A86:M86"/>
    <mergeCell ref="N86:AW86"/>
    <mergeCell ref="A87:M87"/>
    <mergeCell ref="N87:AW87"/>
    <mergeCell ref="AG72:AH72"/>
    <mergeCell ref="AI72:AL72"/>
    <mergeCell ref="C77:T77"/>
    <mergeCell ref="U77:AA77"/>
    <mergeCell ref="AB77:AH77"/>
    <mergeCell ref="X78:AA78"/>
    <mergeCell ref="AB78:AH78"/>
    <mergeCell ref="G72:H72"/>
    <mergeCell ref="I72:J72"/>
    <mergeCell ref="K72:L72"/>
    <mergeCell ref="M72:U72"/>
    <mergeCell ref="V72:W72"/>
    <mergeCell ref="X72:AF72"/>
    <mergeCell ref="C70:W70"/>
    <mergeCell ref="Y70:AS70"/>
    <mergeCell ref="C71:W71"/>
    <mergeCell ref="Y71:AS71"/>
    <mergeCell ref="B66:C66"/>
    <mergeCell ref="D66:U66"/>
    <mergeCell ref="C68:W68"/>
    <mergeCell ref="Y68:AS68"/>
    <mergeCell ref="C69:W69"/>
    <mergeCell ref="Y69:AS69"/>
    <mergeCell ref="B64:C64"/>
    <mergeCell ref="D64:U64"/>
    <mergeCell ref="V64:AU64"/>
    <mergeCell ref="B65:C65"/>
    <mergeCell ref="D65:U65"/>
    <mergeCell ref="V65:AU65"/>
    <mergeCell ref="A50:AV53"/>
    <mergeCell ref="B62:C62"/>
    <mergeCell ref="D62:U62"/>
    <mergeCell ref="V62:AU62"/>
    <mergeCell ref="B63:C63"/>
    <mergeCell ref="D63:U63"/>
    <mergeCell ref="V63:AU63"/>
    <mergeCell ref="A44:L45"/>
    <mergeCell ref="M44:AD44"/>
    <mergeCell ref="AE44:AW44"/>
    <mergeCell ref="M45:AD45"/>
    <mergeCell ref="AE45:AW45"/>
    <mergeCell ref="A40:L40"/>
    <mergeCell ref="M40:AW40"/>
    <mergeCell ref="A41:L41"/>
    <mergeCell ref="M41:AW41"/>
    <mergeCell ref="A42:L42"/>
    <mergeCell ref="M42:AW42"/>
    <mergeCell ref="AY104:AY105"/>
    <mergeCell ref="Y9:AC9"/>
    <mergeCell ref="AD9:AW9"/>
    <mergeCell ref="Y10:AC10"/>
    <mergeCell ref="AD10:AW10"/>
    <mergeCell ref="A13:AW13"/>
    <mergeCell ref="A16:AW16"/>
    <mergeCell ref="G36:J36"/>
    <mergeCell ref="K36:AW36"/>
    <mergeCell ref="A39:L39"/>
    <mergeCell ref="M39:AW39"/>
    <mergeCell ref="A46:L47"/>
    <mergeCell ref="M46:AD46"/>
    <mergeCell ref="AE46:AW46"/>
    <mergeCell ref="M47:AD47"/>
    <mergeCell ref="AE47:AW47"/>
    <mergeCell ref="A48:L48"/>
    <mergeCell ref="M48:AW48"/>
    <mergeCell ref="G32:J32"/>
    <mergeCell ref="K32:AW32"/>
    <mergeCell ref="G33:J33"/>
    <mergeCell ref="K33:AW33"/>
    <mergeCell ref="A43:L43"/>
    <mergeCell ref="M43:AW43"/>
    <mergeCell ref="AH3:AW3"/>
    <mergeCell ref="A5:O5"/>
    <mergeCell ref="T7:X7"/>
    <mergeCell ref="Y7:AC7"/>
    <mergeCell ref="AD7:AW7"/>
    <mergeCell ref="Y8:AC8"/>
    <mergeCell ref="AD8:AW8"/>
    <mergeCell ref="G35:J35"/>
    <mergeCell ref="K35:AW35"/>
    <mergeCell ref="B19:AW19"/>
    <mergeCell ref="C20:AW22"/>
    <mergeCell ref="A30:AW30"/>
    <mergeCell ref="A32:F36"/>
    <mergeCell ref="G34:J34"/>
    <mergeCell ref="K34:AW34"/>
  </mergeCells>
  <phoneticPr fontId="1"/>
  <conditionalFormatting sqref="AY104">
    <cfRule type="cellIs" dxfId="0" priority="1" stopIfTrue="1" operator="equal">
      <formula>"ERR"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Header>&amp;C&amp;G</oddHeader>
  </headerFooter>
  <rowBreaks count="1" manualBreakCount="1">
    <brk id="81" max="48" man="1"/>
  </row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Sheet1!$B$2</xm:f>
          </x14:formula1>
          <xm:sqref>G32:J36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3" sqref="B3"/>
    </sheetView>
  </sheetViews>
  <sheetFormatPr defaultRowHeight="18.75"/>
  <sheetData>
    <row r="2" spans="2:2">
      <c r="B2" t="s">
        <v>57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提出用</vt:lpstr>
      <vt:lpstr>記載例</vt:lpstr>
      <vt:lpstr>Sheet1</vt:lpstr>
      <vt:lpstr>記載例!Print_Area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本舘 匠</dc:creator>
  <cp:lastModifiedBy>虫壁　秀平</cp:lastModifiedBy>
  <cp:lastPrinted>2026-04-22T04:08:35Z</cp:lastPrinted>
  <dcterms:created xsi:type="dcterms:W3CDTF">2024-05-20T01:49:06Z</dcterms:created>
  <dcterms:modified xsi:type="dcterms:W3CDTF">2026-04-22T04:09:05Z</dcterms:modified>
</cp:coreProperties>
</file>