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商工振興課\--- 新エネルギー\R8\02_27 再エネ推進交付金（重点対策加速化事業）\★　事業管理｜鹿角市2030ゼロカーボン推進事業\№520940013｜高効率機器：エアコン（個人向け）\01　様式整理\"/>
    </mc:Choice>
  </mc:AlternateContent>
  <bookViews>
    <workbookView xWindow="0" yWindow="0" windowWidth="19200" windowHeight="11370"/>
  </bookViews>
  <sheets>
    <sheet name="提出用" sheetId="1" r:id="rId1"/>
    <sheet name="記載例" sheetId="5" r:id="rId2"/>
    <sheet name="Sheet1" sheetId="2" state="hidden" r:id="rId3"/>
  </sheets>
  <definedNames>
    <definedName name="_xlnm.Print_Area" localSheetId="1">記載例!$A$1:$AW$132</definedName>
    <definedName name="_xlnm.Print_Area" localSheetId="0">提出用!$A$1:$AW$132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7" i="1" l="1"/>
  <c r="M97" i="1"/>
  <c r="AI97" i="1" s="1"/>
  <c r="X91" i="1"/>
  <c r="M91" i="1"/>
  <c r="AI91" i="1" s="1"/>
  <c r="X85" i="1"/>
  <c r="M85" i="1"/>
  <c r="AI85" i="1" s="1"/>
  <c r="X79" i="1"/>
  <c r="M79" i="1"/>
  <c r="AI79" i="1" s="1"/>
  <c r="X97" i="5"/>
  <c r="M97" i="5"/>
  <c r="AI97" i="5" s="1"/>
  <c r="X91" i="5"/>
  <c r="M91" i="5"/>
  <c r="AI91" i="5" s="1"/>
  <c r="X85" i="5"/>
  <c r="M85" i="5"/>
  <c r="AI85" i="5" s="1"/>
  <c r="X79" i="5"/>
  <c r="M79" i="5"/>
  <c r="AI79" i="5" s="1"/>
  <c r="M52" i="5" l="1"/>
  <c r="M52" i="1"/>
  <c r="AE52" i="1"/>
  <c r="AE52" i="5"/>
  <c r="AB101" i="5" l="1"/>
  <c r="U101" i="5"/>
  <c r="C101" i="5"/>
  <c r="BA101" i="5"/>
  <c r="W125" i="5"/>
  <c r="AO126" i="5" s="1"/>
  <c r="N123" i="5"/>
  <c r="N122" i="5"/>
  <c r="N121" i="5"/>
  <c r="N120" i="5"/>
  <c r="Y95" i="5"/>
  <c r="C95" i="5"/>
  <c r="Y94" i="5"/>
  <c r="C94" i="5"/>
  <c r="Y93" i="5"/>
  <c r="C93" i="5"/>
  <c r="Y90" i="5"/>
  <c r="C90" i="5"/>
  <c r="Y84" i="5"/>
  <c r="C84" i="5"/>
  <c r="Y78" i="5"/>
  <c r="C78" i="5"/>
  <c r="M47" i="5"/>
  <c r="M46" i="5"/>
  <c r="M48" i="5" s="1"/>
  <c r="N125" i="5" l="1"/>
  <c r="C96" i="5"/>
  <c r="Y96" i="5"/>
  <c r="N110" i="5" l="1"/>
  <c r="AB102" i="5"/>
  <c r="N112" i="5" l="1"/>
  <c r="N114" i="5" s="1"/>
  <c r="AY128" i="5" s="1"/>
  <c r="W125" i="1" l="1"/>
  <c r="AO126" i="1" s="1"/>
  <c r="N123" i="1"/>
  <c r="N122" i="1"/>
  <c r="N121" i="1"/>
  <c r="N120" i="1"/>
  <c r="N125" i="1" s="1"/>
  <c r="M47" i="1" l="1"/>
  <c r="M46" i="1"/>
  <c r="M48" i="1" s="1"/>
  <c r="C101" i="1" l="1"/>
  <c r="BA128" i="1" s="1"/>
  <c r="AB101" i="1" l="1"/>
  <c r="N110" i="1"/>
  <c r="Y95" i="1"/>
  <c r="C95" i="1"/>
  <c r="Y94" i="1"/>
  <c r="C94" i="1"/>
  <c r="Y93" i="1"/>
  <c r="Y96" i="1" s="1"/>
  <c r="C93" i="1"/>
  <c r="Y90" i="1"/>
  <c r="C90" i="1"/>
  <c r="Y84" i="1"/>
  <c r="C84" i="1"/>
  <c r="Y78" i="1"/>
  <c r="C78" i="1"/>
  <c r="N112" i="1" l="1"/>
  <c r="N114" i="1" s="1"/>
  <c r="AY128" i="1" s="1"/>
  <c r="C96" i="1"/>
  <c r="AB102" i="1" l="1"/>
  <c r="U101" i="1"/>
</calcChain>
</file>

<file path=xl/comments1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日付、番号を交付決定通知書を参考に入力してください。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日付、番号を交付決定通知書を参考に入力してください。</t>
        </r>
      </text>
    </comment>
  </commentList>
</comments>
</file>

<file path=xl/sharedStrings.xml><?xml version="1.0" encoding="utf-8"?>
<sst xmlns="http://schemas.openxmlformats.org/spreadsheetml/2006/main" count="298" uniqueCount="110">
  <si>
    <t>申請者名</t>
    <phoneticPr fontId="1"/>
  </si>
  <si>
    <t>事業実施場所</t>
    <phoneticPr fontId="1"/>
  </si>
  <si>
    <t>事業費等</t>
    <phoneticPr fontId="1"/>
  </si>
  <si>
    <t>（１）収入内訳</t>
    <phoneticPr fontId="1"/>
  </si>
  <si>
    <t>項目</t>
  </si>
  <si>
    <t>特定財源（Ｂ）</t>
  </si>
  <si>
    <t>自己資金</t>
  </si>
  <si>
    <t>その他</t>
  </si>
  <si>
    <t>合計</t>
  </si>
  <si>
    <t>金　額</t>
    <phoneticPr fontId="1"/>
  </si>
  <si>
    <t>※特定財源は、本補助金及び自己資金を除く財源を指します。</t>
    <phoneticPr fontId="1"/>
  </si>
  <si>
    <t>（２）支出内訳</t>
    <phoneticPr fontId="1"/>
  </si>
  <si>
    <t>　鹿角市長　様</t>
    <rPh sb="1" eb="5">
      <t>カヅノシチョウ</t>
    </rPh>
    <rPh sb="6" eb="7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</si>
  <si>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</si>
  <si>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</si>
  <si>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</si>
  <si>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添付書類</t>
    <rPh sb="0" eb="2">
      <t>テンプ</t>
    </rPh>
    <rPh sb="2" eb="4">
      <t>ショルイ</t>
    </rPh>
    <phoneticPr fontId="1"/>
  </si>
  <si>
    <t>１　事業実績書（別紙）</t>
    <phoneticPr fontId="1"/>
  </si>
  <si>
    <t>別紙</t>
    <rPh sb="0" eb="2">
      <t>ベッシ</t>
    </rPh>
    <phoneticPr fontId="1"/>
  </si>
  <si>
    <t>事業実績書</t>
    <rPh sb="0" eb="2">
      <t>ジギョウ</t>
    </rPh>
    <rPh sb="2" eb="4">
      <t>ジッセキ</t>
    </rPh>
    <rPh sb="4" eb="5">
      <t>ショ</t>
    </rPh>
    <phoneticPr fontId="1"/>
  </si>
  <si>
    <t>本補助金額</t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</si>
  <si>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</si>
  <si>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</si>
  <si>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鹿角市省エネ高効率空調・照明等導入補助金実績報告書</t>
    <phoneticPr fontId="1"/>
  </si>
  <si>
    <t>２　補助対象事業に係る領収書等の写し（補助事業者が補助対象事業に係る費用を
　　負担したことを証する書類）及びその内訳を示す書類</t>
    <phoneticPr fontId="1"/>
  </si>
  <si>
    <t>３　完成図面</t>
    <phoneticPr fontId="1"/>
  </si>
  <si>
    <t>４　完成写真</t>
    <phoneticPr fontId="1"/>
  </si>
  <si>
    <t>５　前各号に掲げるもののほか、市長が必要と認める書類</t>
    <phoneticPr fontId="1"/>
  </si>
  <si>
    <t>１　実施する補助事業の種類及び補助率等（該当する種類に○印を記入）</t>
    <phoneticPr fontId="1"/>
  </si>
  <si>
    <t>事業の
種類</t>
    <rPh sb="0" eb="2">
      <t>ジギョウ</t>
    </rPh>
    <rPh sb="4" eb="6">
      <t>シュルイ</t>
    </rPh>
    <phoneticPr fontId="1"/>
  </si>
  <si>
    <t>エ　住宅・建築物の省エネ性能等の向上（高効率空調）
【個人】補助率等　1/2　上限10万円</t>
    <phoneticPr fontId="1"/>
  </si>
  <si>
    <t>エ　住宅・建築物の省エネ性能等の向上（高効率照明）
【個人】補助率等　1/2　上限10万円</t>
    <phoneticPr fontId="1"/>
  </si>
  <si>
    <t>エ　住宅・建築物の省エネ性能等の向上（高効率給湯）
【個人】補助率等　1/2　上限40万円</t>
    <phoneticPr fontId="1"/>
  </si>
  <si>
    <t>エ　住宅・建築物の省エネ性能等の向上（高効率照明）
【事業者】補助率等　1/2　上限50万円</t>
    <phoneticPr fontId="1"/>
  </si>
  <si>
    <t>エ　住宅・建築物の省エネ性能等の向上（高効率空調）
【事業者】補助率等　1/2　上限50万円</t>
    <phoneticPr fontId="1"/>
  </si>
  <si>
    <t>２　事業概要</t>
    <phoneticPr fontId="1"/>
  </si>
  <si>
    <t>事業場等の所有者</t>
    <rPh sb="0" eb="2">
      <t>ジギョウ</t>
    </rPh>
    <rPh sb="2" eb="3">
      <t>バ</t>
    </rPh>
    <rPh sb="3" eb="4">
      <t>トウ</t>
    </rPh>
    <rPh sb="5" eb="8">
      <t>ショユウシャ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</si>
  <si>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</si>
  <si>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設備等の数量</t>
    <rPh sb="0" eb="2">
      <t>セツビ</t>
    </rPh>
    <rPh sb="2" eb="3">
      <t>トウ</t>
    </rPh>
    <rPh sb="4" eb="6">
      <t>スウリョウ</t>
    </rPh>
    <phoneticPr fontId="1"/>
  </si>
  <si>
    <t>補助金交付決定額（円）</t>
    <rPh sb="3" eb="5">
      <t>コウフ</t>
    </rPh>
    <rPh sb="5" eb="7">
      <t>ケッテイ</t>
    </rPh>
    <rPh sb="7" eb="8">
      <t>ガク</t>
    </rPh>
    <rPh sb="9" eb="10">
      <t>エン</t>
    </rPh>
    <phoneticPr fontId="1"/>
  </si>
  <si>
    <t>事業費（円）</t>
    <rPh sb="0" eb="3">
      <t>ジギョウヒ</t>
    </rPh>
    <rPh sb="4" eb="5">
      <t>エン</t>
    </rPh>
    <phoneticPr fontId="1"/>
  </si>
  <si>
    <t>施工業者</t>
    <rPh sb="0" eb="2">
      <t>セコウ</t>
    </rPh>
    <rPh sb="2" eb="4">
      <t>ギョウシャ</t>
    </rPh>
    <phoneticPr fontId="1"/>
  </si>
  <si>
    <t>工期</t>
    <rPh sb="0" eb="2">
      <t>コウキ</t>
    </rPh>
    <phoneticPr fontId="1"/>
  </si>
  <si>
    <t>着工年月日</t>
    <rPh sb="0" eb="2">
      <t>チャッコウ</t>
    </rPh>
    <rPh sb="2" eb="5">
      <t>ネンガッピ</t>
    </rPh>
    <phoneticPr fontId="1"/>
  </si>
  <si>
    <t>完了年月日</t>
    <rPh sb="0" eb="2">
      <t>カンリョウ</t>
    </rPh>
    <rPh sb="2" eb="5">
      <t>ネンガッピ</t>
    </rPh>
    <phoneticPr fontId="1"/>
  </si>
  <si>
    <t>※ 設備等の写真、工事の完成図書等を添付してください。</t>
    <phoneticPr fontId="1"/>
  </si>
  <si>
    <t>３　設備等の数量の詳細</t>
    <phoneticPr fontId="1"/>
  </si>
  <si>
    <t>（メーカー、型式、能力（時間当たりエネルギー使用量など）、設置基数）</t>
    <phoneticPr fontId="1"/>
  </si>
  <si>
    <t>次の項目を確認できるよう記入すること。</t>
    <phoneticPr fontId="1"/>
  </si>
  <si>
    <t>①空調機器　従来に対して30％以上の省エネ効果が得られるもの</t>
    <phoneticPr fontId="1"/>
  </si>
  <si>
    <t>※詳細は、地域脱炭素移行・再エネ推進交付金実施要領エ（ヌ）に記載の交付条件を参照</t>
    <phoneticPr fontId="1"/>
  </si>
  <si>
    <t>４　収支決算書</t>
    <rPh sb="4" eb="6">
      <t>ケッサン</t>
    </rPh>
    <phoneticPr fontId="1"/>
  </si>
  <si>
    <t>金額</t>
    <rPh sb="0" eb="2">
      <t>キンガク</t>
    </rPh>
    <phoneticPr fontId="1"/>
  </si>
  <si>
    <t>うち補助対象経費</t>
    <rPh sb="2" eb="4">
      <t>ホジョ</t>
    </rPh>
    <rPh sb="4" eb="6">
      <t>タイショウ</t>
    </rPh>
    <rPh sb="6" eb="8">
      <t>ケイヒ</t>
    </rPh>
    <phoneticPr fontId="1"/>
  </si>
  <si>
    <t>項目</t>
    <rPh sb="0" eb="2">
      <t>コウモク</t>
    </rPh>
    <phoneticPr fontId="1"/>
  </si>
  <si>
    <t>〇</t>
    <phoneticPr fontId="1"/>
  </si>
  <si>
    <t>メーカー：</t>
  </si>
  <si>
    <t>型名：</t>
  </si>
  <si>
    <t>設置基数：</t>
  </si>
  <si>
    <t>時間当たりエネルギー使用量：</t>
  </si>
  <si>
    <t>CO2排出量削減効果：</t>
  </si>
  <si>
    <t>１台目</t>
  </si>
  <si>
    <t>２台目</t>
  </si>
  <si>
    <t>３台目</t>
  </si>
  <si>
    <t>削減効果の算出については、別紙資料「CO2削減比較表」参照</t>
  </si>
  <si>
    <t>補助金額について</t>
  </si>
  <si>
    <t>〇</t>
  </si>
  <si>
    <t>　(1)契約書（本事業実施分に係る契約書で他のもの（住宅費など）が含まれてい
　　ないこと。）（家庭用の場合、領収書でも可）</t>
    <rPh sb="4" eb="7">
      <t>ケイヤクショ</t>
    </rPh>
    <rPh sb="8" eb="9">
      <t>ホン</t>
    </rPh>
    <rPh sb="9" eb="11">
      <t>ジギョウ</t>
    </rPh>
    <rPh sb="11" eb="13">
      <t>ジッシ</t>
    </rPh>
    <rPh sb="13" eb="14">
      <t>ブン</t>
    </rPh>
    <rPh sb="15" eb="16">
      <t>カカ</t>
    </rPh>
    <rPh sb="17" eb="20">
      <t>ケイヤクショ</t>
    </rPh>
    <rPh sb="21" eb="22">
      <t>ホカ</t>
    </rPh>
    <rPh sb="26" eb="28">
      <t>ジュウタク</t>
    </rPh>
    <rPh sb="28" eb="29">
      <t>ヒ</t>
    </rPh>
    <rPh sb="33" eb="34">
      <t>フク</t>
    </rPh>
    <rPh sb="48" eb="51">
      <t>カテイヨウ</t>
    </rPh>
    <rPh sb="52" eb="54">
      <t>バアイ</t>
    </rPh>
    <rPh sb="55" eb="58">
      <t>リョウシュウショ</t>
    </rPh>
    <rPh sb="60" eb="61">
      <t>カ</t>
    </rPh>
    <phoneticPr fontId="1"/>
  </si>
  <si>
    <t>　(2)内訳書（単価・数量が確認できること）</t>
    <rPh sb="4" eb="7">
      <t>ウチワケショ</t>
    </rPh>
    <rPh sb="8" eb="10">
      <t>タンカ</t>
    </rPh>
    <rPh sb="11" eb="13">
      <t>スウリョウ</t>
    </rPh>
    <rPh sb="14" eb="16">
      <t>カクニン</t>
    </rPh>
    <phoneticPr fontId="1"/>
  </si>
  <si>
    <t>■■■■株式会社</t>
    <phoneticPr fontId="1"/>
  </si>
  <si>
    <t>KKK-222</t>
    <phoneticPr fontId="1"/>
  </si>
  <si>
    <t>冷房:2.850kWh、暖房:2.600kWh</t>
    <rPh sb="0" eb="2">
      <t>レイボウ</t>
    </rPh>
    <rPh sb="12" eb="14">
      <t>ダンボウ</t>
    </rPh>
    <phoneticPr fontId="1"/>
  </si>
  <si>
    <t>対象内経費：工事費</t>
    <rPh sb="0" eb="2">
      <t>タイショウ</t>
    </rPh>
    <rPh sb="2" eb="3">
      <t>ナイ</t>
    </rPh>
    <rPh sb="3" eb="5">
      <t>ケイヒ</t>
    </rPh>
    <rPh sb="6" eb="9">
      <t>コウジヒ</t>
    </rPh>
    <phoneticPr fontId="1"/>
  </si>
  <si>
    <t>対象内経費：設備費</t>
    <rPh sb="0" eb="2">
      <t>タイショウ</t>
    </rPh>
    <rPh sb="2" eb="3">
      <t>ナイ</t>
    </rPh>
    <rPh sb="3" eb="5">
      <t>ケイヒ</t>
    </rPh>
    <rPh sb="6" eb="9">
      <t>セツビヒ</t>
    </rPh>
    <phoneticPr fontId="1"/>
  </si>
  <si>
    <t>対象内経費：業務費</t>
    <rPh sb="0" eb="2">
      <t>タイショウ</t>
    </rPh>
    <rPh sb="2" eb="3">
      <t>ナイ</t>
    </rPh>
    <rPh sb="3" eb="5">
      <t>ケイヒ</t>
    </rPh>
    <rPh sb="6" eb="8">
      <t>ギョウム</t>
    </rPh>
    <rPh sb="8" eb="9">
      <t>ヒ</t>
    </rPh>
    <phoneticPr fontId="1"/>
  </si>
  <si>
    <t>対象内経費：事務費</t>
    <rPh sb="0" eb="2">
      <t>タイショウ</t>
    </rPh>
    <rPh sb="2" eb="3">
      <t>ナイ</t>
    </rPh>
    <rPh sb="3" eb="5">
      <t>ケイヒ</t>
    </rPh>
    <rPh sb="6" eb="9">
      <t>ジムヒ</t>
    </rPh>
    <phoneticPr fontId="1"/>
  </si>
  <si>
    <t>対象外経費：その他経費</t>
    <rPh sb="0" eb="3">
      <t>タイショウガイ</t>
    </rPh>
    <rPh sb="3" eb="5">
      <t>ケイヒ</t>
    </rPh>
    <rPh sb="8" eb="9">
      <t>タ</t>
    </rPh>
    <rPh sb="9" eb="11">
      <t>ケイヒ</t>
    </rPh>
    <phoneticPr fontId="1"/>
  </si>
  <si>
    <t>補助対象経費合計</t>
    <rPh sb="6" eb="8">
      <t>ゴウケイ</t>
    </rPh>
    <phoneticPr fontId="1"/>
  </si>
  <si>
    <t>鹿角市◎◎字〇〇番地１</t>
  </si>
  <si>
    <t>△△△△株式会社</t>
  </si>
  <si>
    <t>代表取締役　▲▲▲▲</t>
  </si>
  <si>
    <t>０１８６-１１-１１１１</t>
  </si>
  <si>
    <t>高効率空調設備</t>
    <rPh sb="0" eb="3">
      <t>コウコウリツ</t>
    </rPh>
    <rPh sb="3" eb="5">
      <t>クウチョウ</t>
    </rPh>
    <rPh sb="5" eb="7">
      <t>セツビ</t>
    </rPh>
    <phoneticPr fontId="1"/>
  </si>
  <si>
    <t>◆◆（詳細は別紙のとおり）</t>
    <rPh sb="3" eb="5">
      <t>ショウサイ</t>
    </rPh>
    <rPh sb="6" eb="8">
      <t>ベッシ</t>
    </rPh>
    <phoneticPr fontId="1"/>
  </si>
  <si>
    <t>3台</t>
    <rPh sb="1" eb="2">
      <t>ダイ</t>
    </rPh>
    <phoneticPr fontId="1"/>
  </si>
  <si>
    <t>着色しているセルに入力してください</t>
    <rPh sb="0" eb="2">
      <t>チャクショク</t>
    </rPh>
    <rPh sb="9" eb="11">
      <t>ニュウリョク</t>
    </rPh>
    <phoneticPr fontId="1"/>
  </si>
  <si>
    <t>日付を入力してください</t>
    <rPh sb="0" eb="2">
      <t>ヒヅケ</t>
    </rPh>
    <rPh sb="3" eb="5">
      <t>ニュウリョク</t>
    </rPh>
    <phoneticPr fontId="1"/>
  </si>
  <si>
    <t>鹿角市から入力してください</t>
    <rPh sb="0" eb="3">
      <t>カヅノシ</t>
    </rPh>
    <rPh sb="5" eb="7">
      <t>ニュウリョク</t>
    </rPh>
    <phoneticPr fontId="1"/>
  </si>
  <si>
    <t>氏名を入力してください</t>
    <rPh sb="0" eb="2">
      <t>シメイ</t>
    </rPh>
    <rPh sb="3" eb="5">
      <t>ニュウリョク</t>
    </rPh>
    <phoneticPr fontId="1"/>
  </si>
  <si>
    <t>連絡がつきやすい電話番号を入力してください</t>
    <rPh sb="0" eb="2">
      <t>レンラク</t>
    </rPh>
    <rPh sb="8" eb="10">
      <t>デンワ</t>
    </rPh>
    <rPh sb="10" eb="12">
      <t>バンゴウ</t>
    </rPh>
    <rPh sb="13" eb="15">
      <t>ニュウリョク</t>
    </rPh>
    <phoneticPr fontId="1"/>
  </si>
  <si>
    <t>事業所名を入力してください</t>
    <rPh sb="0" eb="3">
      <t>ジギョウショ</t>
    </rPh>
    <rPh sb="3" eb="4">
      <t>メイ</t>
    </rPh>
    <rPh sb="5" eb="7">
      <t>ニュウリョク</t>
    </rPh>
    <phoneticPr fontId="1"/>
  </si>
  <si>
    <t>　令和　年　　月　　日付け鹿指令補－　　　で交付決定を受けた標記補助金について、事業が完了したので、鹿角市省エネ高効率空調・照明等導入補助金交付要綱第１３条の規定により、添付書類を添えて報告します。</t>
    <rPh sb="13" eb="14">
      <t>シカ</t>
    </rPh>
    <rPh sb="14" eb="16">
      <t>シレイ</t>
    </rPh>
    <rPh sb="16" eb="17">
      <t>ホ</t>
    </rPh>
    <phoneticPr fontId="1"/>
  </si>
  <si>
    <t>自動入力されます</t>
    <rPh sb="0" eb="2">
      <t>ジドウ</t>
    </rPh>
    <rPh sb="2" eb="4">
      <t>ニュウリョク</t>
    </rPh>
    <phoneticPr fontId="1"/>
  </si>
  <si>
    <t>台数を数字で入力してください</t>
    <rPh sb="0" eb="2">
      <t>ダイスウ</t>
    </rPh>
    <rPh sb="3" eb="5">
      <t>スウジ</t>
    </rPh>
    <rPh sb="6" eb="8">
      <t>ニュウリョク</t>
    </rPh>
    <phoneticPr fontId="1"/>
  </si>
  <si>
    <t>それぞれ年月日を入力してください</t>
    <rPh sb="4" eb="7">
      <t>ネンガッピ</t>
    </rPh>
    <rPh sb="8" eb="10">
      <t>ニュウリョク</t>
    </rPh>
    <phoneticPr fontId="1"/>
  </si>
  <si>
    <t>設置するエアコンのメーカー名を入力してください</t>
    <rPh sb="0" eb="2">
      <t>セッチ</t>
    </rPh>
    <rPh sb="13" eb="14">
      <t>メイ</t>
    </rPh>
    <rPh sb="15" eb="17">
      <t>ニュウリョク</t>
    </rPh>
    <phoneticPr fontId="1"/>
  </si>
  <si>
    <t>設置するエアコンの型名を入力してください</t>
    <rPh sb="0" eb="2">
      <t>セッチ</t>
    </rPh>
    <rPh sb="9" eb="11">
      <t>カタメイ</t>
    </rPh>
    <rPh sb="12" eb="14">
      <t>ニュウリョク</t>
    </rPh>
    <phoneticPr fontId="1"/>
  </si>
  <si>
    <t>設置する数量を入力してください</t>
    <rPh sb="0" eb="2">
      <t>セッチ</t>
    </rPh>
    <rPh sb="4" eb="6">
      <t>スウリョウ</t>
    </rPh>
    <rPh sb="7" eb="9">
      <t>ニュウリョク</t>
    </rPh>
    <phoneticPr fontId="1"/>
  </si>
  <si>
    <t>説明書等から電力消費量を入力してください</t>
    <rPh sb="0" eb="3">
      <t>セツメイショ</t>
    </rPh>
    <rPh sb="3" eb="4">
      <t>トウ</t>
    </rPh>
    <rPh sb="6" eb="8">
      <t>デンリョク</t>
    </rPh>
    <rPh sb="8" eb="11">
      <t>ショウヒリョウ</t>
    </rPh>
    <rPh sb="12" eb="14">
      <t>ニュウリョク</t>
    </rPh>
    <phoneticPr fontId="1"/>
  </si>
  <si>
    <t>別紙ファイルにて算出した数量を入力してください</t>
    <rPh sb="0" eb="2">
      <t>ベッシ</t>
    </rPh>
    <rPh sb="8" eb="10">
      <t>サンシュツ</t>
    </rPh>
    <rPh sb="12" eb="14">
      <t>スウリョウ</t>
    </rPh>
    <rPh sb="15" eb="17">
      <t>ニュウリョク</t>
    </rPh>
    <phoneticPr fontId="1"/>
  </si>
  <si>
    <t>見積書から転記してください</t>
    <rPh sb="0" eb="3">
      <t>ミツモリショ</t>
    </rPh>
    <rPh sb="5" eb="7">
      <t>テンキ</t>
    </rPh>
    <phoneticPr fontId="1"/>
  </si>
  <si>
    <t>※補助対象経費の項目は、地域脱炭素移行・再エネ推進交付金実施要領（令和６年３月１日環地域事発第240301号改正）別表１に規定する費用になります。なお、詳細については最新版の同要領をご確認ください。
※支出の内訳がわかる書類（見積書等）を添付してください。
※専用割合による案分等補助対象外の経費がある場合は、補助対象経費の分を「うち補助対象経費」に記載してください。</t>
    <phoneticPr fontId="1"/>
  </si>
  <si>
    <t>施行した業者名を入力してください</t>
    <rPh sb="0" eb="2">
      <t>セコウ</t>
    </rPh>
    <rPh sb="4" eb="6">
      <t>ギョウシャ</t>
    </rPh>
    <rPh sb="6" eb="7">
      <t>メイ</t>
    </rPh>
    <rPh sb="8" eb="10">
      <t>ニュウリョク</t>
    </rPh>
    <phoneticPr fontId="1"/>
  </si>
  <si>
    <t>（</t>
    <phoneticPr fontId="1"/>
  </si>
  <si>
    <t>－</t>
    <phoneticPr fontId="1"/>
  </si>
  <si>
    <t>／</t>
    <phoneticPr fontId="1"/>
  </si>
  <si>
    <t>≒</t>
    <phoneticPr fontId="1"/>
  </si>
  <si>
    <t>％削減）</t>
    <rPh sb="1" eb="3">
      <t>サクゲン</t>
    </rPh>
    <phoneticPr fontId="1"/>
  </si>
  <si>
    <r>
      <t>自動入力されます。</t>
    </r>
    <r>
      <rPr>
        <sz val="10"/>
        <color rgb="FFFF0000"/>
        <rFont val="ＭＳ 明朝"/>
        <family val="1"/>
        <charset val="128"/>
      </rPr>
      <t>実施場所が異なる場合は直接入力してください。</t>
    </r>
    <rPh sb="0" eb="2">
      <t>ジドウ</t>
    </rPh>
    <rPh sb="2" eb="4">
      <t>ニュウリョク</t>
    </rPh>
    <rPh sb="9" eb="11">
      <t>ジッシ</t>
    </rPh>
    <rPh sb="11" eb="13">
      <t>バショ</t>
    </rPh>
    <rPh sb="14" eb="15">
      <t>コト</t>
    </rPh>
    <rPh sb="17" eb="19">
      <t>バアイ</t>
    </rPh>
    <rPh sb="20" eb="22">
      <t>チョクセツ</t>
    </rPh>
    <rPh sb="22" eb="24">
      <t>ニュウリョク</t>
    </rPh>
    <phoneticPr fontId="1"/>
  </si>
  <si>
    <t>　令和8年6月30日付け鹿指令補－xxxxxで交付決定を受けた標記補助金について、事業が完了したので、鹿角市省エネ高効率空調・照明等導入補助金交付要綱第１３条の規定により、添付書類を添えて報告します。</t>
    <rPh sb="6" eb="7">
      <t>ガツ</t>
    </rPh>
    <rPh sb="12" eb="13">
      <t>シカ</t>
    </rPh>
    <rPh sb="13" eb="15">
      <t>シレイ</t>
    </rPh>
    <rPh sb="15" eb="16">
      <t>ホ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</si>
</sst>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&quot;円&quot;"/>
    <numFmt numFmtId="177" formatCode="[$-411]ggge&quot;年&quot;m&quot;月&quot;d&quot;日&quot;;@"/>
    <numFmt numFmtId="178" formatCode="#,##0&quot; 円&quot;"/>
    <numFmt numFmtId="179" formatCode="&quot;補助対象経費　&quot;#,##0&quot;円×1/2＝&quot;"/>
    <numFmt numFmtId="180" formatCode="#,##0&quot;円≒&quot;"/>
    <numFmt numFmtId="181" formatCode="#,##0&quot; 円(A)&quot;"/>
    <numFmt numFmtId="182" formatCode="&quot;エアコン　&quot;#,##0&quot;台&quot;"/>
    <numFmt numFmtId="183" formatCode="&quot;更新設備　&quot;0.00000&quot;t-CO2&quot;"/>
    <numFmt numFmtId="184" formatCode="&quot;【電気】既存設備　&quot;0.00000&quot;t-CO2　→&quot;"/>
    <numFmt numFmtId="185" formatCode="&quot;【灯油】既存設備　&quot;0.00000&quot;t-CO2　→&quot;"/>
    <numFmt numFmtId="186" formatCode="&quot;【ガス】既存設備　&quot;0.00000&quot;t-CO2　→&quot;"/>
    <numFmt numFmtId="187" formatCode="&quot;【合計】既存設備　&quot;0.00000&quot;t-CO2　→&quot;"/>
    <numFmt numFmtId="188" formatCode="0.00000_);[Red]\(0.00000\)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4" fillId="0" borderId="0"/>
    <xf numFmtId="38" fontId="10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 wrapText="1" shrinkToFit="1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38" fontId="11" fillId="0" borderId="0" xfId="2" applyFont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vertical="center"/>
    </xf>
    <xf numFmtId="178" fontId="8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38" fontId="11" fillId="3" borderId="0" xfId="2" applyFont="1" applyFill="1" applyAlignment="1">
      <alignment vertical="center"/>
    </xf>
    <xf numFmtId="0" fontId="13" fillId="0" borderId="0" xfId="0" applyFont="1" applyAlignment="1">
      <alignment horizontal="left" vertical="top" wrapText="1"/>
    </xf>
    <xf numFmtId="184" fontId="3" fillId="2" borderId="0" xfId="0" applyNumberFormat="1" applyFont="1" applyFill="1" applyBorder="1" applyAlignment="1">
      <alignment horizontal="left" vertical="center"/>
    </xf>
    <xf numFmtId="183" fontId="3" fillId="2" borderId="0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8" fontId="8" fillId="0" borderId="10" xfId="0" applyNumberFormat="1" applyFont="1" applyFill="1" applyBorder="1" applyAlignment="1">
      <alignment vertical="center"/>
    </xf>
    <xf numFmtId="178" fontId="8" fillId="0" borderId="11" xfId="0" applyNumberFormat="1" applyFont="1" applyFill="1" applyBorder="1" applyAlignment="1">
      <alignment vertical="center"/>
    </xf>
    <xf numFmtId="181" fontId="8" fillId="0" borderId="10" xfId="0" applyNumberFormat="1" applyFont="1" applyFill="1" applyBorder="1" applyAlignment="1">
      <alignment horizontal="right" vertical="center"/>
    </xf>
    <xf numFmtId="181" fontId="8" fillId="0" borderId="11" xfId="0" applyNumberFormat="1" applyFont="1" applyFill="1" applyBorder="1" applyAlignment="1">
      <alignment horizontal="right" vertical="center"/>
    </xf>
    <xf numFmtId="181" fontId="8" fillId="0" borderId="12" xfId="0" applyNumberFormat="1" applyFont="1" applyFill="1" applyBorder="1" applyAlignment="1">
      <alignment horizontal="right" vertical="center"/>
    </xf>
    <xf numFmtId="178" fontId="8" fillId="0" borderId="11" xfId="0" applyNumberFormat="1" applyFont="1" applyFill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2" xfId="0" applyNumberFormat="1" applyFont="1" applyFill="1" applyBorder="1" applyAlignment="1">
      <alignment vertical="center"/>
    </xf>
    <xf numFmtId="178" fontId="8" fillId="2" borderId="10" xfId="0" applyNumberFormat="1" applyFont="1" applyFill="1" applyBorder="1" applyAlignment="1">
      <alignment horizontal="right" vertical="center"/>
    </xf>
    <xf numFmtId="178" fontId="8" fillId="2" borderId="11" xfId="0" applyNumberFormat="1" applyFont="1" applyFill="1" applyBorder="1" applyAlignment="1">
      <alignment horizontal="right" vertical="center"/>
    </xf>
    <xf numFmtId="178" fontId="8" fillId="2" borderId="12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78" fontId="8" fillId="2" borderId="10" xfId="0" applyNumberFormat="1" applyFont="1" applyFill="1" applyBorder="1" applyAlignment="1">
      <alignment vertical="center"/>
    </xf>
    <xf numFmtId="178" fontId="8" fillId="2" borderId="11" xfId="0" applyNumberFormat="1" applyFont="1" applyFill="1" applyBorder="1" applyAlignment="1">
      <alignment vertical="center"/>
    </xf>
    <xf numFmtId="178" fontId="8" fillId="0" borderId="13" xfId="0" applyNumberFormat="1" applyFont="1" applyFill="1" applyBorder="1" applyAlignment="1">
      <alignment horizontal="right" vertical="center"/>
    </xf>
    <xf numFmtId="178" fontId="8" fillId="0" borderId="14" xfId="0" applyNumberFormat="1" applyFont="1" applyFill="1" applyBorder="1" applyAlignment="1">
      <alignment horizontal="right" vertical="center"/>
    </xf>
    <xf numFmtId="178" fontId="8" fillId="0" borderId="15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/>
    </xf>
    <xf numFmtId="176" fontId="3" fillId="0" borderId="8" xfId="0" applyNumberFormat="1" applyFont="1" applyFill="1" applyBorder="1" applyAlignment="1">
      <alignment horizontal="right"/>
    </xf>
    <xf numFmtId="179" fontId="3" fillId="0" borderId="0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Border="1" applyAlignment="1">
      <alignment horizontal="left" vertical="center"/>
    </xf>
    <xf numFmtId="183" fontId="3" fillId="0" borderId="0" xfId="0" applyNumberFormat="1" applyFont="1" applyFill="1" applyBorder="1" applyAlignment="1">
      <alignment horizontal="left" vertical="center"/>
    </xf>
    <xf numFmtId="185" fontId="3" fillId="0" borderId="0" xfId="0" applyNumberFormat="1" applyFont="1" applyFill="1" applyBorder="1" applyAlignment="1">
      <alignment horizontal="left" vertical="center"/>
    </xf>
    <xf numFmtId="186" fontId="3" fillId="0" borderId="0" xfId="0" applyNumberFormat="1" applyFont="1" applyFill="1" applyBorder="1" applyAlignment="1">
      <alignment horizontal="left" vertical="center"/>
    </xf>
    <xf numFmtId="187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shrinkToFit="1"/>
    </xf>
    <xf numFmtId="188" fontId="3" fillId="0" borderId="0" xfId="0" applyNumberFormat="1" applyFont="1" applyBorder="1" applyAlignment="1">
      <alignment horizontal="center" vertical="center"/>
    </xf>
    <xf numFmtId="185" fontId="3" fillId="2" borderId="0" xfId="0" applyNumberFormat="1" applyFont="1" applyFill="1" applyBorder="1" applyAlignment="1">
      <alignment horizontal="left" vertical="center"/>
    </xf>
    <xf numFmtId="186" fontId="3" fillId="2" borderId="0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178" fontId="8" fillId="0" borderId="1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center" vertical="center" wrapText="1"/>
    </xf>
    <xf numFmtId="182" fontId="7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distributed" wrapText="1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7" fontId="9" fillId="2" borderId="8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177" fontId="12" fillId="2" borderId="8" xfId="0" applyNumberFormat="1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distributed" wrapText="1" shrinkToFi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84" fontId="13" fillId="2" borderId="0" xfId="0" applyNumberFormat="1" applyFont="1" applyFill="1" applyBorder="1" applyAlignment="1">
      <alignment horizontal="left" vertical="center"/>
    </xf>
    <xf numFmtId="183" fontId="13" fillId="2" borderId="0" xfId="0" applyNumberFormat="1" applyFont="1" applyFill="1" applyBorder="1" applyAlignment="1">
      <alignment horizontal="left" vertical="center"/>
    </xf>
    <xf numFmtId="185" fontId="13" fillId="2" borderId="0" xfId="0" applyNumberFormat="1" applyFont="1" applyFill="1" applyBorder="1" applyAlignment="1">
      <alignment horizontal="left" vertical="center"/>
    </xf>
    <xf numFmtId="186" fontId="13" fillId="2" borderId="0" xfId="0" applyNumberFormat="1" applyFont="1" applyFill="1" applyBorder="1" applyAlignment="1">
      <alignment horizontal="left" vertical="center"/>
    </xf>
    <xf numFmtId="178" fontId="14" fillId="2" borderId="10" xfId="0" applyNumberFormat="1" applyFont="1" applyFill="1" applyBorder="1" applyAlignment="1">
      <alignment horizontal="right" vertical="center"/>
    </xf>
    <xf numFmtId="178" fontId="14" fillId="2" borderId="11" xfId="0" applyNumberFormat="1" applyFont="1" applyFill="1" applyBorder="1" applyAlignment="1">
      <alignment horizontal="right" vertical="center"/>
    </xf>
    <xf numFmtId="178" fontId="14" fillId="2" borderId="12" xfId="0" applyNumberFormat="1" applyFont="1" applyFill="1" applyBorder="1" applyAlignment="1">
      <alignment horizontal="right" vertical="center"/>
    </xf>
    <xf numFmtId="178" fontId="14" fillId="2" borderId="10" xfId="0" applyNumberFormat="1" applyFont="1" applyFill="1" applyBorder="1" applyAlignment="1">
      <alignment vertical="center"/>
    </xf>
    <xf numFmtId="178" fontId="14" fillId="2" borderId="11" xfId="0" applyNumberFormat="1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2209800</xdr:colOff>
      <xdr:row>119</xdr:row>
      <xdr:rowOff>85725</xdr:rowOff>
    </xdr:from>
    <xdr:to>
      <xdr:col>99</xdr:col>
      <xdr:colOff>84364</xdr:colOff>
      <xdr:row>125</xdr:row>
      <xdr:rowOff>140153</xdr:rowOff>
    </xdr:to>
    <xdr:sp macro="" textlink="">
      <xdr:nvSpPr>
        <xdr:cNvPr id="2" name="テキスト ボックス 1"/>
        <xdr:cNvSpPr txBox="1"/>
      </xdr:nvSpPr>
      <xdr:spPr>
        <a:xfrm>
          <a:off x="8401050" y="30575250"/>
          <a:ext cx="8352064" cy="1597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（工事費等の例）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工事費：本工事費（直接工事費（材料費、労務費、直接経費）、間接工事費（共通仮設費、現場管理費、一般管理費））、付帯工事費、機械器具等、測量及び試験費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設備費：設備及び機器の購入、運搬、調整、据付に係る経費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業務費：機器、設備又はシステムに係る調査、設計、製作、試験及び検証に係る経費など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事務費：社会保険料、賃金、諸謝金、旅費、需用費、役務費、委託料、使用料及び賃借料、消耗品費及び備品購入費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詳細は、環境省の地域脱炭素移行・再エネ推進交付金 実施要領 別表第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（交付対象事業費：設備整備事業）に定める経費に限ります。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2209800</xdr:colOff>
      <xdr:row>119</xdr:row>
      <xdr:rowOff>85725</xdr:rowOff>
    </xdr:from>
    <xdr:to>
      <xdr:col>99</xdr:col>
      <xdr:colOff>84364</xdr:colOff>
      <xdr:row>125</xdr:row>
      <xdr:rowOff>140153</xdr:rowOff>
    </xdr:to>
    <xdr:sp macro="" textlink="">
      <xdr:nvSpPr>
        <xdr:cNvPr id="2" name="テキスト ボックス 1"/>
        <xdr:cNvSpPr txBox="1"/>
      </xdr:nvSpPr>
      <xdr:spPr>
        <a:xfrm>
          <a:off x="8401050" y="30222825"/>
          <a:ext cx="8542564" cy="15974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（工事費等の例）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工事費：本工事費（直接工事費（材料費、労務費、直接経費）、間接工事費（共通仮設費、現場管理費、一般管理費））、付帯工事費、機械器具等、測量及び試験費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設備費：設備及び機器の購入、運搬、調整、据付に係る経費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業務費：機器、設備又はシステムに係る調査、設計、製作、試験及び検証に係る経費など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事務費：社会保険料、賃金、諸謝金、旅費、需用費、役務費、委託料、使用料及び賃借料、消耗品費及び備品購入費</a:t>
          </a:r>
        </a:p>
        <a:p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詳細は、環境省の地域脱炭素移行・再エネ推進交付金 実施要領 別表第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（交付対象事業費：設備整備事業）に定める経費に限ります。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A132"/>
  <sheetViews>
    <sheetView tabSelected="1" zoomScaleNormal="100" zoomScaleSheetLayoutView="115" workbookViewId="0">
      <selection activeCell="AY42" sqref="AY42"/>
    </sheetView>
  </sheetViews>
  <sheetFormatPr defaultColWidth="1.625" defaultRowHeight="17.25" customHeight="1"/>
  <cols>
    <col min="1" max="50" width="1.625" style="1"/>
    <col min="51" max="51" width="41.375" style="1" bestFit="1" customWidth="1"/>
    <col min="52" max="53" width="6.75" style="1" bestFit="1" customWidth="1"/>
    <col min="54" max="61" width="1.625" style="1"/>
    <col min="62" max="62" width="6.875" style="1" customWidth="1"/>
    <col min="63" max="63" width="6.75" style="1" bestFit="1" customWidth="1"/>
    <col min="64" max="16384" width="1.625" style="1"/>
  </cols>
  <sheetData>
    <row r="1" spans="1:51" ht="17.25" customHeight="1">
      <c r="AY1" s="22"/>
    </row>
    <row r="2" spans="1:51" ht="17.25" customHeight="1">
      <c r="AY2" s="1" t="s">
        <v>85</v>
      </c>
    </row>
    <row r="3" spans="1:51" ht="17.25" customHeight="1"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Y3" s="1" t="s">
        <v>86</v>
      </c>
    </row>
    <row r="5" spans="1:51" ht="17.25" customHeight="1">
      <c r="A5" s="106" t="s">
        <v>12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7" spans="1:51" ht="32.25" customHeight="1">
      <c r="T7" s="105" t="s">
        <v>13</v>
      </c>
      <c r="U7" s="105"/>
      <c r="V7" s="105"/>
      <c r="W7" s="105"/>
      <c r="X7" s="105"/>
      <c r="Y7" s="107" t="s">
        <v>14</v>
      </c>
      <c r="Z7" s="107"/>
      <c r="AA7" s="107"/>
      <c r="AB7" s="107"/>
      <c r="AC7" s="107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Y7" s="1" t="s">
        <v>87</v>
      </c>
    </row>
    <row r="8" spans="1:51" ht="32.25" customHeight="1">
      <c r="Y8" s="107" t="s">
        <v>21</v>
      </c>
      <c r="Z8" s="107"/>
      <c r="AA8" s="107"/>
      <c r="AB8" s="107"/>
      <c r="AC8" s="107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Y8" s="1" t="s">
        <v>90</v>
      </c>
    </row>
    <row r="9" spans="1:51" ht="32.25" customHeight="1">
      <c r="Y9" s="107" t="s">
        <v>22</v>
      </c>
      <c r="Z9" s="107"/>
      <c r="AA9" s="107"/>
      <c r="AB9" s="107"/>
      <c r="AC9" s="107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Y9" s="1" t="s">
        <v>88</v>
      </c>
    </row>
    <row r="10" spans="1:51" ht="32.25" customHeight="1">
      <c r="Y10" s="107" t="s">
        <v>15</v>
      </c>
      <c r="Z10" s="107"/>
      <c r="AA10" s="107"/>
      <c r="AB10" s="107"/>
      <c r="AC10" s="107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Y10" s="1" t="s">
        <v>89</v>
      </c>
    </row>
    <row r="11" spans="1:51" ht="17.25" customHeight="1"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3" spans="1:51" ht="17.25" customHeight="1">
      <c r="A13" s="87" t="s">
        <v>23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</row>
    <row r="14" spans="1:51" ht="17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6" spans="1:51" s="3" customFormat="1" ht="51.75" customHeight="1">
      <c r="A16" s="88" t="s">
        <v>91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89" t="s">
        <v>16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</row>
    <row r="20" spans="1:49" ht="17.25" customHeight="1">
      <c r="C20" s="89" t="s">
        <v>17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</row>
    <row r="21" spans="1:49" ht="34.5" customHeight="1">
      <c r="C21" s="99" t="s">
        <v>24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</row>
    <row r="22" spans="1:49" ht="17.25" customHeight="1">
      <c r="C22" s="89" t="s">
        <v>25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</row>
    <row r="23" spans="1:49" ht="17.25" customHeight="1">
      <c r="C23" s="1" t="s">
        <v>26</v>
      </c>
    </row>
    <row r="24" spans="1:49" ht="17.25" customHeight="1">
      <c r="C24" s="1" t="s">
        <v>27</v>
      </c>
    </row>
    <row r="25" spans="1:49" ht="34.5" customHeight="1">
      <c r="C25" s="99" t="s">
        <v>67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</row>
    <row r="26" spans="1:49" ht="17.25" customHeight="1">
      <c r="C26" s="16" t="s">
        <v>68</v>
      </c>
    </row>
    <row r="36" spans="1:51" ht="17.25" customHeight="1">
      <c r="A36" s="1" t="s">
        <v>18</v>
      </c>
    </row>
    <row r="37" spans="1:51" ht="17.25" customHeight="1">
      <c r="A37" s="105" t="s">
        <v>19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</row>
    <row r="38" spans="1:51" ht="17.25" customHeight="1">
      <c r="A38" s="1" t="s">
        <v>28</v>
      </c>
    </row>
    <row r="39" spans="1:51" ht="32.25" customHeight="1">
      <c r="A39" s="90" t="s">
        <v>29</v>
      </c>
      <c r="B39" s="80"/>
      <c r="C39" s="80"/>
      <c r="D39" s="80"/>
      <c r="E39" s="80"/>
      <c r="F39" s="80"/>
      <c r="G39" s="91"/>
      <c r="H39" s="91"/>
      <c r="I39" s="91"/>
      <c r="J39" s="91"/>
      <c r="K39" s="93" t="s">
        <v>30</v>
      </c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</row>
    <row r="40" spans="1:51" ht="32.25" customHeight="1">
      <c r="A40" s="80"/>
      <c r="B40" s="80"/>
      <c r="C40" s="80"/>
      <c r="D40" s="80"/>
      <c r="E40" s="80"/>
      <c r="F40" s="80"/>
      <c r="G40" s="91"/>
      <c r="H40" s="91"/>
      <c r="I40" s="91"/>
      <c r="J40" s="91"/>
      <c r="K40" s="93" t="s">
        <v>31</v>
      </c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</row>
    <row r="41" spans="1:51" ht="32.25" customHeight="1">
      <c r="A41" s="80"/>
      <c r="B41" s="80"/>
      <c r="C41" s="80"/>
      <c r="D41" s="80"/>
      <c r="E41" s="80"/>
      <c r="F41" s="80"/>
      <c r="G41" s="91"/>
      <c r="H41" s="91"/>
      <c r="I41" s="91"/>
      <c r="J41" s="91"/>
      <c r="K41" s="93" t="s">
        <v>32</v>
      </c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</row>
    <row r="42" spans="1:51" ht="32.25" customHeight="1">
      <c r="A42" s="80"/>
      <c r="B42" s="80"/>
      <c r="C42" s="80"/>
      <c r="D42" s="80"/>
      <c r="E42" s="80"/>
      <c r="F42" s="80"/>
      <c r="G42" s="92" t="s">
        <v>66</v>
      </c>
      <c r="H42" s="92"/>
      <c r="I42" s="92"/>
      <c r="J42" s="92"/>
      <c r="K42" s="95" t="s">
        <v>34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</row>
    <row r="43" spans="1:51" ht="32.25" customHeight="1">
      <c r="A43" s="80"/>
      <c r="B43" s="80"/>
      <c r="C43" s="80"/>
      <c r="D43" s="80"/>
      <c r="E43" s="80"/>
      <c r="F43" s="80"/>
      <c r="G43" s="91"/>
      <c r="H43" s="91"/>
      <c r="I43" s="91"/>
      <c r="J43" s="91"/>
      <c r="K43" s="97" t="s">
        <v>33</v>
      </c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</row>
    <row r="45" spans="1:51" ht="17.25" customHeight="1">
      <c r="A45" s="1" t="s">
        <v>35</v>
      </c>
    </row>
    <row r="46" spans="1:51" ht="41.25" customHeight="1">
      <c r="A46" s="77" t="s">
        <v>0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8" t="str">
        <f>AD8&amp;"　"&amp;AD9</f>
        <v>　</v>
      </c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Y46" s="1" t="s">
        <v>92</v>
      </c>
    </row>
    <row r="47" spans="1:51" ht="41.25" customHeight="1">
      <c r="A47" s="77" t="s">
        <v>1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103">
        <f>AD7</f>
        <v>0</v>
      </c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Y47" s="23" t="s">
        <v>108</v>
      </c>
    </row>
    <row r="48" spans="1:51" ht="41.25" customHeight="1">
      <c r="A48" s="77" t="s">
        <v>36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8" t="str">
        <f>M46</f>
        <v>　</v>
      </c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Y48" s="1" t="s">
        <v>92</v>
      </c>
    </row>
    <row r="49" spans="1:51" ht="41.25" customHeight="1">
      <c r="A49" s="77" t="s">
        <v>37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104" t="s">
        <v>82</v>
      </c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</row>
    <row r="50" spans="1:51" ht="41.25" customHeight="1">
      <c r="A50" s="77" t="s">
        <v>38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9">
        <v>0</v>
      </c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Y50" s="1" t="s">
        <v>93</v>
      </c>
    </row>
    <row r="51" spans="1:51" ht="19.5" customHeight="1">
      <c r="A51" s="77" t="s">
        <v>2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80" t="s">
        <v>40</v>
      </c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 t="s">
        <v>39</v>
      </c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</row>
    <row r="52" spans="1:51" ht="41.2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82">
        <f>N125</f>
        <v>0</v>
      </c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>
        <f>AB102</f>
        <v>0</v>
      </c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Y52" s="1" t="s">
        <v>92</v>
      </c>
    </row>
    <row r="53" spans="1:51" ht="19.5" customHeight="1">
      <c r="A53" s="77" t="s">
        <v>42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80" t="s">
        <v>43</v>
      </c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 t="s">
        <v>44</v>
      </c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</row>
    <row r="54" spans="1:51" ht="41.25" customHeight="1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Y54" s="1" t="s">
        <v>94</v>
      </c>
    </row>
    <row r="55" spans="1:51" ht="41.25" customHeight="1">
      <c r="A55" s="77" t="s">
        <v>41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Y55" s="1" t="s">
        <v>102</v>
      </c>
    </row>
    <row r="57" spans="1:51" ht="17.25" customHeight="1">
      <c r="A57" s="1" t="s">
        <v>45</v>
      </c>
    </row>
    <row r="63" spans="1:51" ht="17.25" customHeight="1">
      <c r="A63" s="1" t="s">
        <v>46</v>
      </c>
    </row>
    <row r="64" spans="1:51" ht="14.25" customHeight="1">
      <c r="A64" s="5"/>
      <c r="B64" s="6" t="s">
        <v>47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7"/>
    </row>
    <row r="65" spans="1:51" ht="14.25" customHeight="1">
      <c r="A65" s="8"/>
      <c r="B65" s="9" t="s">
        <v>48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10"/>
    </row>
    <row r="66" spans="1:51" ht="14.25" customHeight="1">
      <c r="A66" s="8"/>
      <c r="B66" s="9" t="s">
        <v>49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1" ht="14.25" customHeight="1">
      <c r="A67" s="8"/>
      <c r="B67" s="9" t="s">
        <v>50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1" ht="14.25" customHeight="1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10"/>
    </row>
    <row r="69" spans="1:51" ht="14.25" customHeight="1">
      <c r="A69" s="8"/>
      <c r="B69" s="56">
        <v>1</v>
      </c>
      <c r="C69" s="56"/>
      <c r="D69" s="85" t="s">
        <v>56</v>
      </c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9"/>
      <c r="AW69" s="10"/>
      <c r="AY69" s="1" t="s">
        <v>95</v>
      </c>
    </row>
    <row r="70" spans="1:51" ht="14.25" customHeight="1">
      <c r="A70" s="8"/>
      <c r="B70" s="56">
        <v>2</v>
      </c>
      <c r="C70" s="56"/>
      <c r="D70" s="85" t="s">
        <v>57</v>
      </c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9"/>
      <c r="AW70" s="10"/>
      <c r="AY70" s="1" t="s">
        <v>96</v>
      </c>
    </row>
    <row r="71" spans="1:51" ht="14.25" customHeight="1">
      <c r="A71" s="8"/>
      <c r="B71" s="56">
        <v>3</v>
      </c>
      <c r="C71" s="56"/>
      <c r="D71" s="85" t="s">
        <v>58</v>
      </c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9"/>
      <c r="AW71" s="10"/>
      <c r="AY71" s="1" t="s">
        <v>97</v>
      </c>
    </row>
    <row r="72" spans="1:51" ht="14.25" customHeight="1">
      <c r="A72" s="8"/>
      <c r="B72" s="56">
        <v>4</v>
      </c>
      <c r="C72" s="56"/>
      <c r="D72" s="85" t="s">
        <v>59</v>
      </c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9"/>
      <c r="AW72" s="10"/>
      <c r="AY72" s="1" t="s">
        <v>98</v>
      </c>
    </row>
    <row r="73" spans="1:51" ht="14.25" customHeight="1">
      <c r="A73" s="8"/>
      <c r="B73" s="56">
        <v>5</v>
      </c>
      <c r="C73" s="56"/>
      <c r="D73" s="85" t="s">
        <v>60</v>
      </c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1" ht="14.25" customHeight="1">
      <c r="A74" s="8"/>
      <c r="B74" s="9"/>
      <c r="C74" s="9" t="s">
        <v>61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10"/>
    </row>
    <row r="75" spans="1:51" ht="14.25" customHeight="1">
      <c r="A75" s="8"/>
      <c r="B75" s="9"/>
      <c r="C75" s="26"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9"/>
      <c r="Y75" s="27">
        <v>0</v>
      </c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9"/>
      <c r="AU75" s="9"/>
      <c r="AV75" s="9"/>
      <c r="AW75" s="10"/>
      <c r="AY75" s="1" t="s">
        <v>99</v>
      </c>
    </row>
    <row r="76" spans="1:51" ht="14.25" customHeight="1">
      <c r="A76" s="8"/>
      <c r="B76" s="9"/>
      <c r="C76" s="59">
        <v>0</v>
      </c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9"/>
      <c r="Y76" s="27">
        <v>0</v>
      </c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9"/>
      <c r="AU76" s="9"/>
      <c r="AV76" s="9"/>
      <c r="AW76" s="10"/>
      <c r="AY76" s="1" t="s">
        <v>99</v>
      </c>
    </row>
    <row r="77" spans="1:51" ht="14.25" customHeight="1">
      <c r="A77" s="8"/>
      <c r="B77" s="9"/>
      <c r="C77" s="60">
        <v>0</v>
      </c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9"/>
      <c r="Y77" s="27">
        <v>0</v>
      </c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9"/>
      <c r="AU77" s="9"/>
      <c r="AV77" s="9"/>
      <c r="AW77" s="10"/>
      <c r="AY77" s="1" t="s">
        <v>99</v>
      </c>
    </row>
    <row r="78" spans="1:51" ht="14.25" customHeight="1">
      <c r="A78" s="8"/>
      <c r="B78" s="9"/>
      <c r="C78" s="55">
        <f>SUM(C75:W77)</f>
        <v>0</v>
      </c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15"/>
      <c r="Y78" s="52">
        <f>SUM(Y75:AS77)</f>
        <v>0</v>
      </c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9"/>
      <c r="AU78" s="9"/>
      <c r="AV78" s="9"/>
      <c r="AW78" s="10"/>
    </row>
    <row r="79" spans="1:51" ht="14.25" customHeight="1">
      <c r="A79" s="8"/>
      <c r="B79" s="9"/>
      <c r="C79" s="9"/>
      <c r="G79" s="56" t="s">
        <v>103</v>
      </c>
      <c r="H79" s="56"/>
      <c r="I79" s="56">
        <v>1</v>
      </c>
      <c r="J79" s="56"/>
      <c r="K79" s="56" t="s">
        <v>104</v>
      </c>
      <c r="L79" s="56"/>
      <c r="M79" s="58">
        <f>Y78</f>
        <v>0</v>
      </c>
      <c r="N79" s="58"/>
      <c r="O79" s="58"/>
      <c r="P79" s="58"/>
      <c r="Q79" s="58"/>
      <c r="R79" s="58"/>
      <c r="S79" s="58"/>
      <c r="T79" s="58"/>
      <c r="U79" s="58"/>
      <c r="V79" s="56" t="s">
        <v>105</v>
      </c>
      <c r="W79" s="56"/>
      <c r="X79" s="58">
        <f>C78</f>
        <v>0</v>
      </c>
      <c r="Y79" s="58"/>
      <c r="Z79" s="58"/>
      <c r="AA79" s="58"/>
      <c r="AB79" s="58"/>
      <c r="AC79" s="58"/>
      <c r="AD79" s="58"/>
      <c r="AE79" s="58"/>
      <c r="AF79" s="58"/>
      <c r="AG79" s="56" t="s">
        <v>106</v>
      </c>
      <c r="AH79" s="56"/>
      <c r="AI79" s="57" t="e">
        <f>(I79-M79/X79)*100</f>
        <v>#DIV/0!</v>
      </c>
      <c r="AJ79" s="57"/>
      <c r="AK79" s="57"/>
      <c r="AL79" s="57"/>
      <c r="AM79" s="9" t="s">
        <v>107</v>
      </c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1" ht="14.25" customHeight="1">
      <c r="A80" s="8"/>
      <c r="B80" s="9"/>
      <c r="C80" s="9" t="s">
        <v>62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10"/>
    </row>
    <row r="81" spans="1:51" ht="14.25" customHeight="1">
      <c r="A81" s="8"/>
      <c r="B81" s="9"/>
      <c r="C81" s="26"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9"/>
      <c r="Y81" s="27">
        <v>0</v>
      </c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9"/>
      <c r="AU81" s="9"/>
      <c r="AV81" s="9"/>
      <c r="AW81" s="10"/>
      <c r="AY81" s="1" t="s">
        <v>99</v>
      </c>
    </row>
    <row r="82" spans="1:51" ht="14.25" customHeight="1">
      <c r="A82" s="8"/>
      <c r="B82" s="9"/>
      <c r="C82" s="59">
        <v>0</v>
      </c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9"/>
      <c r="Y82" s="27">
        <v>0</v>
      </c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9"/>
      <c r="AU82" s="9"/>
      <c r="AV82" s="9"/>
      <c r="AW82" s="10"/>
      <c r="AY82" s="1" t="s">
        <v>99</v>
      </c>
    </row>
    <row r="83" spans="1:51" ht="14.25" customHeight="1">
      <c r="A83" s="8"/>
      <c r="B83" s="9"/>
      <c r="C83" s="60">
        <v>0</v>
      </c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9"/>
      <c r="Y83" s="27">
        <v>0</v>
      </c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9"/>
      <c r="AU83" s="9"/>
      <c r="AV83" s="9"/>
      <c r="AW83" s="10"/>
      <c r="AY83" s="1" t="s">
        <v>99</v>
      </c>
    </row>
    <row r="84" spans="1:51" ht="14.25" customHeight="1">
      <c r="A84" s="8"/>
      <c r="B84" s="9"/>
      <c r="C84" s="55">
        <f>SUM(C81:W83)</f>
        <v>0</v>
      </c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15"/>
      <c r="Y84" s="52">
        <f>SUM(Y81:AS83)</f>
        <v>0</v>
      </c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9"/>
      <c r="AU84" s="9"/>
      <c r="AV84" s="9"/>
      <c r="AW84" s="10"/>
    </row>
    <row r="85" spans="1:51" ht="14.25" customHeight="1">
      <c r="A85" s="8"/>
      <c r="B85" s="9"/>
      <c r="C85" s="9"/>
      <c r="G85" s="56" t="s">
        <v>103</v>
      </c>
      <c r="H85" s="56"/>
      <c r="I85" s="56">
        <v>1</v>
      </c>
      <c r="J85" s="56"/>
      <c r="K85" s="56" t="s">
        <v>104</v>
      </c>
      <c r="L85" s="56"/>
      <c r="M85" s="58">
        <f>Y84</f>
        <v>0</v>
      </c>
      <c r="N85" s="58"/>
      <c r="O85" s="58"/>
      <c r="P85" s="58"/>
      <c r="Q85" s="58"/>
      <c r="R85" s="58"/>
      <c r="S85" s="58"/>
      <c r="T85" s="58"/>
      <c r="U85" s="58"/>
      <c r="V85" s="56" t="s">
        <v>105</v>
      </c>
      <c r="W85" s="56"/>
      <c r="X85" s="58">
        <f>C84</f>
        <v>0</v>
      </c>
      <c r="Y85" s="58"/>
      <c r="Z85" s="58"/>
      <c r="AA85" s="58"/>
      <c r="AB85" s="58"/>
      <c r="AC85" s="58"/>
      <c r="AD85" s="58"/>
      <c r="AE85" s="58"/>
      <c r="AF85" s="58"/>
      <c r="AG85" s="56" t="s">
        <v>106</v>
      </c>
      <c r="AH85" s="56"/>
      <c r="AI85" s="57" t="e">
        <f>(I85-M85/X85)*100</f>
        <v>#DIV/0!</v>
      </c>
      <c r="AJ85" s="57"/>
      <c r="AK85" s="57"/>
      <c r="AL85" s="57"/>
      <c r="AM85" s="9" t="s">
        <v>107</v>
      </c>
      <c r="AN85" s="9"/>
      <c r="AO85" s="9"/>
      <c r="AP85" s="9"/>
      <c r="AQ85" s="9"/>
      <c r="AR85" s="9"/>
      <c r="AS85" s="9"/>
      <c r="AT85" s="9"/>
      <c r="AU85" s="9"/>
      <c r="AV85" s="9"/>
      <c r="AW85" s="10"/>
    </row>
    <row r="86" spans="1:51" ht="14.25" customHeight="1">
      <c r="A86" s="8"/>
      <c r="B86" s="9"/>
      <c r="C86" s="9" t="s">
        <v>63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10"/>
    </row>
    <row r="87" spans="1:51" ht="14.25" customHeight="1">
      <c r="A87" s="8"/>
      <c r="B87" s="9"/>
      <c r="C87" s="26"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9"/>
      <c r="Y87" s="27">
        <v>0</v>
      </c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9"/>
      <c r="AU87" s="9"/>
      <c r="AV87" s="9"/>
      <c r="AW87" s="10"/>
      <c r="AY87" s="1" t="s">
        <v>99</v>
      </c>
    </row>
    <row r="88" spans="1:51" ht="14.25" customHeight="1">
      <c r="A88" s="8"/>
      <c r="B88" s="9"/>
      <c r="C88" s="59">
        <v>0</v>
      </c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9"/>
      <c r="Y88" s="27">
        <v>0</v>
      </c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9"/>
      <c r="AU88" s="9"/>
      <c r="AV88" s="9"/>
      <c r="AW88" s="10"/>
      <c r="AY88" s="1" t="s">
        <v>99</v>
      </c>
    </row>
    <row r="89" spans="1:51" ht="14.25" customHeight="1">
      <c r="A89" s="8"/>
      <c r="B89" s="9"/>
      <c r="C89" s="60">
        <v>0</v>
      </c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9"/>
      <c r="Y89" s="27">
        <v>0</v>
      </c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9"/>
      <c r="AU89" s="9"/>
      <c r="AV89" s="9"/>
      <c r="AW89" s="10"/>
      <c r="AY89" s="1" t="s">
        <v>99</v>
      </c>
    </row>
    <row r="90" spans="1:51" ht="14.25" customHeight="1">
      <c r="A90" s="8"/>
      <c r="B90" s="9"/>
      <c r="C90" s="55">
        <f>SUM(C87:W89)</f>
        <v>0</v>
      </c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15"/>
      <c r="Y90" s="52">
        <f>SUM(Y87:AS89)</f>
        <v>0</v>
      </c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9"/>
      <c r="AU90" s="9"/>
      <c r="AV90" s="9"/>
      <c r="AW90" s="10"/>
    </row>
    <row r="91" spans="1:51" ht="14.25" customHeight="1">
      <c r="A91" s="8"/>
      <c r="B91" s="9"/>
      <c r="C91" s="9"/>
      <c r="G91" s="56" t="s">
        <v>103</v>
      </c>
      <c r="H91" s="56"/>
      <c r="I91" s="56">
        <v>1</v>
      </c>
      <c r="J91" s="56"/>
      <c r="K91" s="56" t="s">
        <v>104</v>
      </c>
      <c r="L91" s="56"/>
      <c r="M91" s="58">
        <f>Y90</f>
        <v>0</v>
      </c>
      <c r="N91" s="58"/>
      <c r="O91" s="58"/>
      <c r="P91" s="58"/>
      <c r="Q91" s="58"/>
      <c r="R91" s="58"/>
      <c r="S91" s="58"/>
      <c r="T91" s="58"/>
      <c r="U91" s="58"/>
      <c r="V91" s="56" t="s">
        <v>105</v>
      </c>
      <c r="W91" s="56"/>
      <c r="X91" s="58">
        <f>C90</f>
        <v>0</v>
      </c>
      <c r="Y91" s="58"/>
      <c r="Z91" s="58"/>
      <c r="AA91" s="58"/>
      <c r="AB91" s="58"/>
      <c r="AC91" s="58"/>
      <c r="AD91" s="58"/>
      <c r="AE91" s="58"/>
      <c r="AF91" s="58"/>
      <c r="AG91" s="56" t="s">
        <v>106</v>
      </c>
      <c r="AH91" s="56"/>
      <c r="AI91" s="57" t="e">
        <f>(I91-M91/X91)*100</f>
        <v>#DIV/0!</v>
      </c>
      <c r="AJ91" s="57"/>
      <c r="AK91" s="57"/>
      <c r="AL91" s="57"/>
      <c r="AM91" s="9" t="s">
        <v>107</v>
      </c>
      <c r="AN91" s="9"/>
      <c r="AO91" s="9"/>
      <c r="AP91" s="9"/>
      <c r="AQ91" s="9"/>
      <c r="AR91" s="9"/>
      <c r="AS91" s="9"/>
      <c r="AT91" s="9"/>
      <c r="AU91" s="9"/>
      <c r="AV91" s="9"/>
      <c r="AW91" s="10"/>
    </row>
    <row r="92" spans="1:51" ht="14.25" customHeight="1">
      <c r="A92" s="8"/>
      <c r="B92" s="9"/>
      <c r="C92" s="9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0"/>
    </row>
    <row r="93" spans="1:51" ht="14.25" customHeight="1">
      <c r="A93" s="8"/>
      <c r="B93" s="9"/>
      <c r="C93" s="51">
        <f>SUM(C75,C81,C87)</f>
        <v>0</v>
      </c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9"/>
      <c r="Y93" s="52">
        <f>SUM(Y75,Y81,Y87)</f>
        <v>0</v>
      </c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9"/>
      <c r="AU93" s="9"/>
      <c r="AV93" s="9"/>
      <c r="AW93" s="10"/>
      <c r="AY93" s="1" t="s">
        <v>92</v>
      </c>
    </row>
    <row r="94" spans="1:51" ht="14.25" customHeight="1">
      <c r="A94" s="8"/>
      <c r="B94" s="9"/>
      <c r="C94" s="53">
        <f>SUM(C76,C82,C88)</f>
        <v>0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9"/>
      <c r="Y94" s="52">
        <f>SUM(Y76,Y82,Y88)</f>
        <v>0</v>
      </c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9"/>
      <c r="AU94" s="9"/>
      <c r="AV94" s="9"/>
      <c r="AW94" s="10"/>
      <c r="AY94" s="1" t="s">
        <v>92</v>
      </c>
    </row>
    <row r="95" spans="1:51" ht="14.25" customHeight="1">
      <c r="A95" s="8"/>
      <c r="B95" s="9"/>
      <c r="C95" s="54">
        <f>SUM(C77,C83,C89)</f>
        <v>0</v>
      </c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9"/>
      <c r="Y95" s="52">
        <f>SUM(Y77,Y83,Y89)</f>
        <v>0</v>
      </c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9"/>
      <c r="AU95" s="9"/>
      <c r="AV95" s="9"/>
      <c r="AW95" s="10"/>
      <c r="AY95" s="1" t="s">
        <v>92</v>
      </c>
    </row>
    <row r="96" spans="1:51" ht="14.25" customHeight="1">
      <c r="A96" s="8"/>
      <c r="B96" s="9"/>
      <c r="C96" s="55">
        <f>SUM(C93:W95)</f>
        <v>0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15"/>
      <c r="Y96" s="52">
        <f>SUM(Y93:AS95)</f>
        <v>0</v>
      </c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9"/>
      <c r="AU96" s="9"/>
      <c r="AV96" s="9"/>
      <c r="AW96" s="10"/>
      <c r="AY96" s="1" t="s">
        <v>92</v>
      </c>
    </row>
    <row r="97" spans="1:51" ht="14.25" customHeight="1">
      <c r="A97" s="8"/>
      <c r="B97" s="9"/>
      <c r="C97" s="9"/>
      <c r="G97" s="56" t="s">
        <v>103</v>
      </c>
      <c r="H97" s="56"/>
      <c r="I97" s="56">
        <v>1</v>
      </c>
      <c r="J97" s="56"/>
      <c r="K97" s="56" t="s">
        <v>104</v>
      </c>
      <c r="L97" s="56"/>
      <c r="M97" s="58">
        <f>Y96</f>
        <v>0</v>
      </c>
      <c r="N97" s="58"/>
      <c r="O97" s="58"/>
      <c r="P97" s="58"/>
      <c r="Q97" s="58"/>
      <c r="R97" s="58"/>
      <c r="S97" s="58"/>
      <c r="T97" s="58"/>
      <c r="U97" s="58"/>
      <c r="V97" s="56" t="s">
        <v>105</v>
      </c>
      <c r="W97" s="56"/>
      <c r="X97" s="58">
        <f>C96</f>
        <v>0</v>
      </c>
      <c r="Y97" s="58"/>
      <c r="Z97" s="58"/>
      <c r="AA97" s="58"/>
      <c r="AB97" s="58"/>
      <c r="AC97" s="58"/>
      <c r="AD97" s="58"/>
      <c r="AE97" s="58"/>
      <c r="AF97" s="58"/>
      <c r="AG97" s="56" t="s">
        <v>106</v>
      </c>
      <c r="AH97" s="56"/>
      <c r="AI97" s="57" t="e">
        <f>(I97-M97/X97)*100</f>
        <v>#DIV/0!</v>
      </c>
      <c r="AJ97" s="57"/>
      <c r="AK97" s="57"/>
      <c r="AL97" s="57"/>
      <c r="AM97" s="9" t="s">
        <v>107</v>
      </c>
      <c r="AN97" s="9"/>
      <c r="AO97" s="9"/>
      <c r="AP97" s="9"/>
      <c r="AQ97" s="9"/>
      <c r="AR97" s="9"/>
      <c r="AS97" s="9"/>
      <c r="AT97" s="9"/>
      <c r="AU97" s="9"/>
      <c r="AV97" s="9"/>
      <c r="AW97" s="10"/>
    </row>
    <row r="98" spans="1:51" ht="14.25" customHeight="1">
      <c r="A98" s="8"/>
      <c r="B98" s="9"/>
      <c r="C98" s="9" t="s">
        <v>64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10"/>
    </row>
    <row r="99" spans="1:51" ht="14.25" customHeight="1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10"/>
    </row>
    <row r="100" spans="1:51" ht="14.25" customHeight="1">
      <c r="A100" s="8"/>
      <c r="B100" s="9"/>
      <c r="C100" s="9" t="s">
        <v>65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10"/>
    </row>
    <row r="101" spans="1:51" ht="14.25" customHeight="1">
      <c r="A101" s="8"/>
      <c r="B101" s="9"/>
      <c r="C101" s="48">
        <f>AO126</f>
        <v>0</v>
      </c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9">
        <f>C101/2</f>
        <v>0</v>
      </c>
      <c r="V101" s="49"/>
      <c r="W101" s="49"/>
      <c r="X101" s="49"/>
      <c r="Y101" s="49"/>
      <c r="Z101" s="49"/>
      <c r="AA101" s="49"/>
      <c r="AB101" s="50">
        <f>BA128</f>
        <v>0</v>
      </c>
      <c r="AC101" s="50"/>
      <c r="AD101" s="50"/>
      <c r="AE101" s="50"/>
      <c r="AF101" s="50"/>
      <c r="AG101" s="50"/>
      <c r="AH101" s="50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10"/>
      <c r="AY101" s="1" t="s">
        <v>92</v>
      </c>
    </row>
    <row r="102" spans="1:51" ht="21" customHeight="1">
      <c r="A102" s="8"/>
      <c r="B102" s="9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46" t="s">
        <v>8</v>
      </c>
      <c r="Y102" s="46"/>
      <c r="Z102" s="46"/>
      <c r="AA102" s="46"/>
      <c r="AB102" s="47">
        <f>SUM(AB101:AH101)</f>
        <v>0</v>
      </c>
      <c r="AC102" s="47"/>
      <c r="AD102" s="47"/>
      <c r="AE102" s="47"/>
      <c r="AF102" s="47"/>
      <c r="AG102" s="47"/>
      <c r="AH102" s="47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10"/>
      <c r="AY102" s="1" t="s">
        <v>92</v>
      </c>
    </row>
    <row r="103" spans="1:51" ht="14.25" customHeight="1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10"/>
    </row>
    <row r="104" spans="1:51" ht="14.25" customHeight="1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10"/>
    </row>
    <row r="105" spans="1:51" ht="14.25" customHeight="1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3"/>
    </row>
    <row r="107" spans="1:51" ht="20.25" customHeight="1">
      <c r="A107" s="1" t="s">
        <v>51</v>
      </c>
    </row>
    <row r="108" spans="1:51" ht="20.25" customHeight="1">
      <c r="A108" s="1" t="s">
        <v>3</v>
      </c>
    </row>
    <row r="109" spans="1:51" ht="20.25" customHeight="1">
      <c r="A109" s="28" t="s">
        <v>4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61" t="s">
        <v>9</v>
      </c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3"/>
    </row>
    <row r="110" spans="1:51" ht="20.25" customHeight="1">
      <c r="A110" s="40" t="s">
        <v>20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64">
        <f>BA128</f>
        <v>0</v>
      </c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5"/>
      <c r="AY110" s="1" t="s">
        <v>92</v>
      </c>
    </row>
    <row r="111" spans="1:51" ht="20.25" customHeight="1">
      <c r="A111" s="40" t="s">
        <v>5</v>
      </c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64">
        <v>0</v>
      </c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5"/>
      <c r="AY111" s="1" t="s">
        <v>92</v>
      </c>
    </row>
    <row r="112" spans="1:51" ht="20.25" customHeight="1">
      <c r="A112" s="40" t="s">
        <v>6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64">
        <f>N125-N110</f>
        <v>0</v>
      </c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5"/>
      <c r="AY112" s="1" t="s">
        <v>92</v>
      </c>
    </row>
    <row r="113" spans="1:53" ht="20.25" customHeight="1">
      <c r="A113" s="40" t="s">
        <v>7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64">
        <v>0</v>
      </c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5"/>
      <c r="AY113" s="1" t="s">
        <v>92</v>
      </c>
    </row>
    <row r="114" spans="1:53" ht="20.25" customHeight="1">
      <c r="A114" s="40" t="s">
        <v>8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65">
        <f>SUM(N110:AW113)</f>
        <v>0</v>
      </c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7"/>
      <c r="AY114" s="1" t="s">
        <v>92</v>
      </c>
    </row>
    <row r="115" spans="1:53" ht="20.25" customHeight="1">
      <c r="B115" s="1" t="s">
        <v>10</v>
      </c>
    </row>
    <row r="116" spans="1:53" ht="20.25" customHeight="1"/>
    <row r="117" spans="1:53" ht="20.25" customHeight="1">
      <c r="A117" s="1" t="s">
        <v>11</v>
      </c>
    </row>
    <row r="118" spans="1:53" ht="20.25" customHeight="1">
      <c r="A118" s="68" t="s">
        <v>54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70"/>
      <c r="N118" s="61" t="s">
        <v>52</v>
      </c>
      <c r="O118" s="62"/>
      <c r="P118" s="62"/>
      <c r="Q118" s="62"/>
      <c r="R118" s="62"/>
      <c r="S118" s="62"/>
      <c r="T118" s="62"/>
      <c r="U118" s="62"/>
      <c r="V118" s="62"/>
      <c r="W118" s="61" t="s">
        <v>53</v>
      </c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3"/>
    </row>
    <row r="119" spans="1:53" ht="20.25" customHeight="1">
      <c r="A119" s="7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3"/>
      <c r="N119" s="74"/>
      <c r="O119" s="75"/>
      <c r="P119" s="75"/>
      <c r="Q119" s="75"/>
      <c r="R119" s="75"/>
      <c r="S119" s="75"/>
      <c r="T119" s="75"/>
      <c r="U119" s="75"/>
      <c r="V119" s="75"/>
      <c r="W119" s="74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6"/>
    </row>
    <row r="120" spans="1:53" ht="20.25" customHeight="1">
      <c r="A120" s="40" t="s">
        <v>72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29">
        <f>SUM(W120)</f>
        <v>0</v>
      </c>
      <c r="O120" s="30"/>
      <c r="P120" s="30"/>
      <c r="Q120" s="30"/>
      <c r="R120" s="30"/>
      <c r="S120" s="30"/>
      <c r="T120" s="30"/>
      <c r="U120" s="30"/>
      <c r="V120" s="30"/>
      <c r="W120" s="37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9"/>
      <c r="AY120" s="1" t="s">
        <v>100</v>
      </c>
    </row>
    <row r="121" spans="1:53" ht="20.25" customHeight="1">
      <c r="A121" s="40" t="s">
        <v>73</v>
      </c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29">
        <f t="shared" ref="N121:N123" si="0">SUM(W121)</f>
        <v>0</v>
      </c>
      <c r="O121" s="30"/>
      <c r="P121" s="30"/>
      <c r="Q121" s="30"/>
      <c r="R121" s="30"/>
      <c r="S121" s="30"/>
      <c r="T121" s="30"/>
      <c r="U121" s="30"/>
      <c r="V121" s="30"/>
      <c r="W121" s="37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9"/>
      <c r="AY121" s="1" t="s">
        <v>100</v>
      </c>
    </row>
    <row r="122" spans="1:53" ht="20.25" customHeight="1">
      <c r="A122" s="40" t="s">
        <v>74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29">
        <f t="shared" si="0"/>
        <v>0</v>
      </c>
      <c r="O122" s="30"/>
      <c r="P122" s="30"/>
      <c r="Q122" s="30"/>
      <c r="R122" s="30"/>
      <c r="S122" s="30"/>
      <c r="T122" s="30"/>
      <c r="U122" s="30"/>
      <c r="V122" s="30"/>
      <c r="W122" s="37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9"/>
      <c r="AY122" s="1" t="s">
        <v>100</v>
      </c>
    </row>
    <row r="123" spans="1:53" ht="20.25" customHeight="1">
      <c r="A123" s="40" t="s">
        <v>75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29">
        <f t="shared" si="0"/>
        <v>0</v>
      </c>
      <c r="O123" s="30"/>
      <c r="P123" s="30"/>
      <c r="Q123" s="30"/>
      <c r="R123" s="30"/>
      <c r="S123" s="30"/>
      <c r="T123" s="30"/>
      <c r="U123" s="30"/>
      <c r="V123" s="30"/>
      <c r="W123" s="37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9"/>
      <c r="AY123" s="1" t="s">
        <v>100</v>
      </c>
    </row>
    <row r="124" spans="1:53" ht="20.25" customHeight="1">
      <c r="A124" s="40" t="s">
        <v>76</v>
      </c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1"/>
      <c r="O124" s="42"/>
      <c r="P124" s="42"/>
      <c r="Q124" s="42"/>
      <c r="R124" s="42"/>
      <c r="S124" s="42"/>
      <c r="T124" s="42"/>
      <c r="U124" s="42"/>
      <c r="V124" s="42"/>
      <c r="W124" s="43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5"/>
      <c r="AY124" s="1" t="s">
        <v>100</v>
      </c>
    </row>
    <row r="125" spans="1:53" ht="20.25" customHeight="1">
      <c r="A125" s="28" t="s">
        <v>8</v>
      </c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9">
        <f>SUM(N120:V124)</f>
        <v>0</v>
      </c>
      <c r="O125" s="30"/>
      <c r="P125" s="30"/>
      <c r="Q125" s="30"/>
      <c r="R125" s="30"/>
      <c r="S125" s="30"/>
      <c r="T125" s="30"/>
      <c r="U125" s="30"/>
      <c r="V125" s="30"/>
      <c r="W125" s="31">
        <f>SUM(W120:AW124)</f>
        <v>0</v>
      </c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3"/>
      <c r="AY125" s="1" t="s">
        <v>92</v>
      </c>
    </row>
    <row r="126" spans="1:53" ht="20.2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34" t="s">
        <v>77</v>
      </c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5"/>
      <c r="AO126" s="29">
        <f>SUM(W125:AW125)</f>
        <v>0</v>
      </c>
      <c r="AP126" s="30"/>
      <c r="AQ126" s="30"/>
      <c r="AR126" s="30"/>
      <c r="AS126" s="30"/>
      <c r="AT126" s="30"/>
      <c r="AU126" s="30"/>
      <c r="AV126" s="30"/>
      <c r="AW126" s="36"/>
      <c r="AY126" s="1" t="s">
        <v>92</v>
      </c>
    </row>
    <row r="127" spans="1:53" ht="20.25" customHeight="1">
      <c r="B127" s="100" t="s">
        <v>101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1"/>
      <c r="AP127" s="101"/>
      <c r="AQ127" s="101"/>
      <c r="AR127" s="101"/>
      <c r="AS127" s="101"/>
      <c r="AT127" s="101"/>
      <c r="AU127" s="101"/>
      <c r="AV127" s="101"/>
      <c r="AW127" s="101"/>
    </row>
    <row r="128" spans="1:53" ht="20.25" customHeight="1"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Y128" s="25" t="str">
        <f>IF(N114=N125,"収入と支出が一致していますので、そのまま処理を進めてください","収入と支出が一致していませんので、ご確認ください")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  <c r="AZ128" s="24">
        <v>500000</v>
      </c>
      <c r="BA128" s="24">
        <f>MIN(AZ128,ROUNDDOWN(C101/2*1,-3))</f>
        <v>0</v>
      </c>
    </row>
    <row r="129" spans="2:51" ht="20.25" customHeight="1"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Y129" s="25"/>
    </row>
    <row r="130" spans="2:51" ht="20.25" customHeight="1"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</row>
    <row r="131" spans="2:51" ht="20.25" customHeight="1"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/>
    </row>
    <row r="132" spans="2:51" ht="20.25" customHeight="1"/>
  </sheetData>
  <mergeCells count="172">
    <mergeCell ref="B127:AW131"/>
    <mergeCell ref="AH3:AW3"/>
    <mergeCell ref="A114:M114"/>
    <mergeCell ref="A113:M113"/>
    <mergeCell ref="A112:M112"/>
    <mergeCell ref="A111:M111"/>
    <mergeCell ref="M46:AW46"/>
    <mergeCell ref="M47:AW47"/>
    <mergeCell ref="M49:AW49"/>
    <mergeCell ref="A37:AW37"/>
    <mergeCell ref="A46:L46"/>
    <mergeCell ref="A47:L47"/>
    <mergeCell ref="A49:L49"/>
    <mergeCell ref="C22:AW22"/>
    <mergeCell ref="A5:O5"/>
    <mergeCell ref="T7:X7"/>
    <mergeCell ref="Y7:AC7"/>
    <mergeCell ref="Y8:AC8"/>
    <mergeCell ref="Y9:AC9"/>
    <mergeCell ref="AD7:AW7"/>
    <mergeCell ref="AD8:AW8"/>
    <mergeCell ref="AD9:AW9"/>
    <mergeCell ref="C21:AW21"/>
    <mergeCell ref="Y10:AC10"/>
    <mergeCell ref="AD10:AW10"/>
    <mergeCell ref="A13:AW13"/>
    <mergeCell ref="A16:AW16"/>
    <mergeCell ref="B19:AW19"/>
    <mergeCell ref="C20:AW20"/>
    <mergeCell ref="A39:F43"/>
    <mergeCell ref="G39:J39"/>
    <mergeCell ref="G40:J40"/>
    <mergeCell ref="G41:J41"/>
    <mergeCell ref="G42:J42"/>
    <mergeCell ref="G43:J43"/>
    <mergeCell ref="K39:AW39"/>
    <mergeCell ref="K40:AW40"/>
    <mergeCell ref="K41:AW41"/>
    <mergeCell ref="K42:AW42"/>
    <mergeCell ref="K43:AW43"/>
    <mergeCell ref="C25:AW25"/>
    <mergeCell ref="M55:AW55"/>
    <mergeCell ref="A55:L55"/>
    <mergeCell ref="A110:M110"/>
    <mergeCell ref="A109:M109"/>
    <mergeCell ref="N110:AW110"/>
    <mergeCell ref="V69:AU69"/>
    <mergeCell ref="V70:AU70"/>
    <mergeCell ref="V71:AU71"/>
    <mergeCell ref="V72:AU72"/>
    <mergeCell ref="B72:C72"/>
    <mergeCell ref="B73:C73"/>
    <mergeCell ref="D72:U72"/>
    <mergeCell ref="D73:U73"/>
    <mergeCell ref="B69:C69"/>
    <mergeCell ref="B70:C70"/>
    <mergeCell ref="B71:C71"/>
    <mergeCell ref="D71:U71"/>
    <mergeCell ref="D70:U70"/>
    <mergeCell ref="D69:U69"/>
    <mergeCell ref="C75:W75"/>
    <mergeCell ref="Y75:AS75"/>
    <mergeCell ref="C76:W76"/>
    <mergeCell ref="Y76:AS76"/>
    <mergeCell ref="C77:W77"/>
    <mergeCell ref="A48:L48"/>
    <mergeCell ref="M48:AW48"/>
    <mergeCell ref="A50:L50"/>
    <mergeCell ref="M50:AW50"/>
    <mergeCell ref="A53:L54"/>
    <mergeCell ref="M53:AD53"/>
    <mergeCell ref="AE53:AW53"/>
    <mergeCell ref="M54:AD54"/>
    <mergeCell ref="AE54:AW54"/>
    <mergeCell ref="M51:AD51"/>
    <mergeCell ref="AE51:AW51"/>
    <mergeCell ref="M52:AD52"/>
    <mergeCell ref="AE52:AW52"/>
    <mergeCell ref="A51:L52"/>
    <mergeCell ref="N109:AW109"/>
    <mergeCell ref="N113:AW113"/>
    <mergeCell ref="N111:AW111"/>
    <mergeCell ref="N112:AW112"/>
    <mergeCell ref="N114:AW114"/>
    <mergeCell ref="A118:M119"/>
    <mergeCell ref="N118:V119"/>
    <mergeCell ref="W118:AW119"/>
    <mergeCell ref="A120:M120"/>
    <mergeCell ref="N120:V120"/>
    <mergeCell ref="W120:AW120"/>
    <mergeCell ref="Y77:AS77"/>
    <mergeCell ref="C78:W78"/>
    <mergeCell ref="Y78:AS78"/>
    <mergeCell ref="AG79:AH79"/>
    <mergeCell ref="AI79:AL79"/>
    <mergeCell ref="G79:H79"/>
    <mergeCell ref="I79:J79"/>
    <mergeCell ref="K79:L79"/>
    <mergeCell ref="M79:U79"/>
    <mergeCell ref="V79:W79"/>
    <mergeCell ref="X79:AF79"/>
    <mergeCell ref="C81:W81"/>
    <mergeCell ref="Y81:AS81"/>
    <mergeCell ref="C82:W82"/>
    <mergeCell ref="Y82:AS82"/>
    <mergeCell ref="C83:W83"/>
    <mergeCell ref="Y83:AS83"/>
    <mergeCell ref="C84:W84"/>
    <mergeCell ref="Y84:AS84"/>
    <mergeCell ref="AG85:AH85"/>
    <mergeCell ref="AI85:AL85"/>
    <mergeCell ref="G85:H85"/>
    <mergeCell ref="I85:J85"/>
    <mergeCell ref="K85:L85"/>
    <mergeCell ref="M85:U85"/>
    <mergeCell ref="V85:W85"/>
    <mergeCell ref="X85:AF85"/>
    <mergeCell ref="C88:W88"/>
    <mergeCell ref="Y88:AS88"/>
    <mergeCell ref="C89:W89"/>
    <mergeCell ref="Y89:AS89"/>
    <mergeCell ref="C90:W90"/>
    <mergeCell ref="Y90:AS90"/>
    <mergeCell ref="AG91:AH91"/>
    <mergeCell ref="AI91:AL91"/>
    <mergeCell ref="G91:H91"/>
    <mergeCell ref="I91:J91"/>
    <mergeCell ref="K91:L91"/>
    <mergeCell ref="M91:U91"/>
    <mergeCell ref="V91:W91"/>
    <mergeCell ref="X91:AF91"/>
    <mergeCell ref="AB101:AH101"/>
    <mergeCell ref="C93:W93"/>
    <mergeCell ref="Y93:AS93"/>
    <mergeCell ref="C94:W94"/>
    <mergeCell ref="Y94:AS94"/>
    <mergeCell ref="C95:W95"/>
    <mergeCell ref="Y95:AS95"/>
    <mergeCell ref="C96:W96"/>
    <mergeCell ref="Y96:AS96"/>
    <mergeCell ref="AG97:AH97"/>
    <mergeCell ref="AI97:AL97"/>
    <mergeCell ref="G97:H97"/>
    <mergeCell ref="I97:J97"/>
    <mergeCell ref="K97:L97"/>
    <mergeCell ref="M97:U97"/>
    <mergeCell ref="V97:W97"/>
    <mergeCell ref="X97:AF97"/>
    <mergeCell ref="AY128:AY129"/>
    <mergeCell ref="C87:W87"/>
    <mergeCell ref="Y87:AS87"/>
    <mergeCell ref="A125:M125"/>
    <mergeCell ref="N125:V125"/>
    <mergeCell ref="W125:AW125"/>
    <mergeCell ref="AC126:AN126"/>
    <mergeCell ref="AO126:AW126"/>
    <mergeCell ref="N121:V121"/>
    <mergeCell ref="W121:AW121"/>
    <mergeCell ref="A122:M122"/>
    <mergeCell ref="N122:V122"/>
    <mergeCell ref="W122:AW122"/>
    <mergeCell ref="A123:M123"/>
    <mergeCell ref="N123:V123"/>
    <mergeCell ref="W123:AW123"/>
    <mergeCell ref="A124:M124"/>
    <mergeCell ref="N124:V124"/>
    <mergeCell ref="W124:AW124"/>
    <mergeCell ref="A121:M121"/>
    <mergeCell ref="X102:AA102"/>
    <mergeCell ref="AB102:AH102"/>
    <mergeCell ref="C101:T101"/>
    <mergeCell ref="U101:AA101"/>
  </mergeCells>
  <phoneticPr fontId="1"/>
  <conditionalFormatting sqref="AY128">
    <cfRule type="cellIs" dxfId="1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106" max="4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</xm:f>
          </x14:formula1>
          <xm:sqref>G39:J43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32"/>
  <sheetViews>
    <sheetView showGridLines="0" view="pageBreakPreview" zoomScale="115" zoomScaleNormal="85" zoomScaleSheetLayoutView="115" workbookViewId="0">
      <selection activeCell="M55" sqref="M55:AW55"/>
    </sheetView>
  </sheetViews>
  <sheetFormatPr defaultColWidth="1.625" defaultRowHeight="17.25" customHeight="1"/>
  <cols>
    <col min="1" max="50" width="1.625" style="1"/>
    <col min="51" max="51" width="41.375" style="1" bestFit="1" customWidth="1"/>
    <col min="52" max="53" width="6.75" style="1" bestFit="1" customWidth="1"/>
    <col min="54" max="61" width="1.625" style="1"/>
    <col min="62" max="62" width="6.875" style="1" customWidth="1"/>
    <col min="63" max="63" width="6.75" style="1" bestFit="1" customWidth="1"/>
    <col min="64" max="16384" width="1.625" style="1"/>
  </cols>
  <sheetData>
    <row r="1" spans="1:51" ht="17.25" customHeight="1">
      <c r="AY1" s="22"/>
    </row>
    <row r="2" spans="1:51" ht="17.25" customHeight="1">
      <c r="AY2" s="1" t="s">
        <v>85</v>
      </c>
    </row>
    <row r="3" spans="1:51" ht="17.25" customHeight="1">
      <c r="AH3" s="110">
        <v>46444</v>
      </c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Y3" s="1" t="s">
        <v>86</v>
      </c>
    </row>
    <row r="5" spans="1:51" ht="17.25" customHeight="1">
      <c r="A5" s="106" t="s">
        <v>12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7" spans="1:51" ht="32.25" customHeight="1">
      <c r="T7" s="105" t="s">
        <v>13</v>
      </c>
      <c r="U7" s="105"/>
      <c r="V7" s="105"/>
      <c r="W7" s="105"/>
      <c r="X7" s="105"/>
      <c r="Y7" s="107" t="s">
        <v>14</v>
      </c>
      <c r="Z7" s="107"/>
      <c r="AA7" s="107"/>
      <c r="AB7" s="107"/>
      <c r="AC7" s="107"/>
      <c r="AD7" s="111" t="s">
        <v>78</v>
      </c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Y7" s="1" t="s">
        <v>87</v>
      </c>
    </row>
    <row r="8" spans="1:51" ht="32.25" customHeight="1">
      <c r="Y8" s="107" t="s">
        <v>21</v>
      </c>
      <c r="Z8" s="107"/>
      <c r="AA8" s="107"/>
      <c r="AB8" s="107"/>
      <c r="AC8" s="107"/>
      <c r="AD8" s="111" t="s">
        <v>79</v>
      </c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Y8" s="1" t="s">
        <v>90</v>
      </c>
    </row>
    <row r="9" spans="1:51" ht="32.25" customHeight="1">
      <c r="Y9" s="107" t="s">
        <v>22</v>
      </c>
      <c r="Z9" s="107"/>
      <c r="AA9" s="107"/>
      <c r="AB9" s="107"/>
      <c r="AC9" s="107"/>
      <c r="AD9" s="111" t="s">
        <v>80</v>
      </c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Y9" s="1" t="s">
        <v>88</v>
      </c>
    </row>
    <row r="10" spans="1:51" ht="32.25" customHeight="1">
      <c r="Y10" s="107" t="s">
        <v>15</v>
      </c>
      <c r="Z10" s="107"/>
      <c r="AA10" s="107"/>
      <c r="AB10" s="107"/>
      <c r="AC10" s="107"/>
      <c r="AD10" s="112" t="s">
        <v>81</v>
      </c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Y10" s="1" t="s">
        <v>89</v>
      </c>
    </row>
    <row r="11" spans="1:51" ht="17.25" customHeight="1"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</row>
    <row r="13" spans="1:51" ht="17.25" customHeight="1">
      <c r="A13" s="87" t="s">
        <v>23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</row>
    <row r="14" spans="1:51" ht="17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</row>
    <row r="16" spans="1:51" s="20" customFormat="1" ht="51.75" customHeight="1">
      <c r="A16" s="113" t="s">
        <v>109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</row>
    <row r="17" spans="1:49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7.25" customHeight="1">
      <c r="B19" s="89" t="s">
        <v>16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</row>
    <row r="20" spans="1:49" ht="17.25" customHeight="1">
      <c r="C20" s="89" t="s">
        <v>17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</row>
    <row r="21" spans="1:49" ht="34.5" customHeight="1">
      <c r="C21" s="99" t="s">
        <v>24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</row>
    <row r="22" spans="1:49" ht="17.25" customHeight="1">
      <c r="C22" s="89" t="s">
        <v>25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</row>
    <row r="23" spans="1:49" ht="17.25" customHeight="1">
      <c r="C23" s="1" t="s">
        <v>26</v>
      </c>
    </row>
    <row r="24" spans="1:49" ht="17.25" customHeight="1">
      <c r="C24" s="1" t="s">
        <v>27</v>
      </c>
    </row>
    <row r="25" spans="1:49" ht="34.5" customHeight="1">
      <c r="C25" s="99" t="s">
        <v>67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</row>
    <row r="26" spans="1:49" ht="17.25" customHeight="1">
      <c r="C26" s="16" t="s">
        <v>68</v>
      </c>
    </row>
    <row r="36" spans="1:51" ht="17.25" customHeight="1">
      <c r="A36" s="1" t="s">
        <v>18</v>
      </c>
    </row>
    <row r="37" spans="1:51" ht="17.25" customHeight="1">
      <c r="A37" s="105" t="s">
        <v>19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</row>
    <row r="38" spans="1:51" ht="17.25" customHeight="1">
      <c r="A38" s="1" t="s">
        <v>28</v>
      </c>
    </row>
    <row r="39" spans="1:51" ht="32.25" customHeight="1">
      <c r="A39" s="90" t="s">
        <v>29</v>
      </c>
      <c r="B39" s="80"/>
      <c r="C39" s="80"/>
      <c r="D39" s="80"/>
      <c r="E39" s="80"/>
      <c r="F39" s="80"/>
      <c r="G39" s="91"/>
      <c r="H39" s="91"/>
      <c r="I39" s="91"/>
      <c r="J39" s="91"/>
      <c r="K39" s="93" t="s">
        <v>30</v>
      </c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</row>
    <row r="40" spans="1:51" ht="32.25" customHeight="1">
      <c r="A40" s="80"/>
      <c r="B40" s="80"/>
      <c r="C40" s="80"/>
      <c r="D40" s="80"/>
      <c r="E40" s="80"/>
      <c r="F40" s="80"/>
      <c r="G40" s="91"/>
      <c r="H40" s="91"/>
      <c r="I40" s="91"/>
      <c r="J40" s="91"/>
      <c r="K40" s="93" t="s">
        <v>31</v>
      </c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</row>
    <row r="41" spans="1:51" ht="32.25" customHeight="1">
      <c r="A41" s="80"/>
      <c r="B41" s="80"/>
      <c r="C41" s="80"/>
      <c r="D41" s="80"/>
      <c r="E41" s="80"/>
      <c r="F41" s="80"/>
      <c r="G41" s="91"/>
      <c r="H41" s="91"/>
      <c r="I41" s="91"/>
      <c r="J41" s="91"/>
      <c r="K41" s="93" t="s">
        <v>32</v>
      </c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</row>
    <row r="42" spans="1:51" ht="32.25" customHeight="1">
      <c r="A42" s="80"/>
      <c r="B42" s="80"/>
      <c r="C42" s="80"/>
      <c r="D42" s="80"/>
      <c r="E42" s="80"/>
      <c r="F42" s="80"/>
      <c r="G42" s="92" t="s">
        <v>66</v>
      </c>
      <c r="H42" s="92"/>
      <c r="I42" s="92"/>
      <c r="J42" s="92"/>
      <c r="K42" s="95" t="s">
        <v>34</v>
      </c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</row>
    <row r="43" spans="1:51" ht="32.25" customHeight="1">
      <c r="A43" s="80"/>
      <c r="B43" s="80"/>
      <c r="C43" s="80"/>
      <c r="D43" s="80"/>
      <c r="E43" s="80"/>
      <c r="F43" s="80"/>
      <c r="G43" s="91"/>
      <c r="H43" s="91"/>
      <c r="I43" s="91"/>
      <c r="J43" s="91"/>
      <c r="K43" s="97" t="s">
        <v>33</v>
      </c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</row>
    <row r="45" spans="1:51" ht="17.25" customHeight="1">
      <c r="A45" s="1" t="s">
        <v>35</v>
      </c>
    </row>
    <row r="46" spans="1:51" ht="41.25" customHeight="1">
      <c r="A46" s="77" t="s">
        <v>0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8" t="str">
        <f>AD8&amp;"　"&amp;AD9</f>
        <v>△△△△株式会社　代表取締役　▲▲▲▲</v>
      </c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Y46" s="1" t="s">
        <v>92</v>
      </c>
    </row>
    <row r="47" spans="1:51" ht="41.25" customHeight="1">
      <c r="A47" s="77" t="s">
        <v>1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114" t="str">
        <f>AD7</f>
        <v>鹿角市◎◎字〇〇番地１</v>
      </c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Y47" s="23" t="s">
        <v>108</v>
      </c>
    </row>
    <row r="48" spans="1:51" ht="41.25" customHeight="1">
      <c r="A48" s="77" t="s">
        <v>36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8" t="str">
        <f>M46</f>
        <v>△△△△株式会社　代表取締役　▲▲▲▲</v>
      </c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Y48" s="1" t="s">
        <v>92</v>
      </c>
    </row>
    <row r="49" spans="1:51" ht="41.25" customHeight="1">
      <c r="A49" s="77" t="s">
        <v>37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104" t="s">
        <v>82</v>
      </c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</row>
    <row r="50" spans="1:51" ht="41.25" customHeight="1">
      <c r="A50" s="77" t="s">
        <v>38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9">
        <v>3</v>
      </c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Y50" s="1" t="s">
        <v>93</v>
      </c>
    </row>
    <row r="51" spans="1:51" ht="19.5" customHeight="1">
      <c r="A51" s="77" t="s">
        <v>2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80" t="s">
        <v>40</v>
      </c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 t="s">
        <v>39</v>
      </c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</row>
    <row r="52" spans="1:51" ht="41.2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82">
        <f>N125</f>
        <v>1155000</v>
      </c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>
        <f>AB102</f>
        <v>500000</v>
      </c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Y52" s="1" t="s">
        <v>92</v>
      </c>
    </row>
    <row r="53" spans="1:51" ht="19.5" customHeight="1">
      <c r="A53" s="77" t="s">
        <v>42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80" t="s">
        <v>43</v>
      </c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 t="s">
        <v>44</v>
      </c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</row>
    <row r="54" spans="1:51" ht="41.25" customHeight="1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116">
        <v>46174</v>
      </c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>
        <v>46381</v>
      </c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Y54" s="1" t="s">
        <v>94</v>
      </c>
    </row>
    <row r="55" spans="1:51" ht="41.25" customHeight="1">
      <c r="A55" s="77" t="s">
        <v>41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117" t="s">
        <v>69</v>
      </c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Y55" s="1" t="s">
        <v>102</v>
      </c>
    </row>
    <row r="57" spans="1:51" ht="17.25" customHeight="1">
      <c r="A57" s="1" t="s">
        <v>45</v>
      </c>
    </row>
    <row r="63" spans="1:51" ht="17.25" customHeight="1">
      <c r="A63" s="1" t="s">
        <v>46</v>
      </c>
    </row>
    <row r="64" spans="1:51" ht="14.25" customHeight="1">
      <c r="A64" s="5"/>
      <c r="B64" s="6" t="s">
        <v>47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7"/>
    </row>
    <row r="65" spans="1:51" ht="14.25" customHeight="1">
      <c r="A65" s="8"/>
      <c r="B65" s="9" t="s">
        <v>48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10"/>
    </row>
    <row r="66" spans="1:51" ht="14.25" customHeight="1">
      <c r="A66" s="8"/>
      <c r="B66" s="9" t="s">
        <v>49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10"/>
    </row>
    <row r="67" spans="1:51" ht="14.25" customHeight="1">
      <c r="A67" s="8"/>
      <c r="B67" s="9" t="s">
        <v>50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10"/>
    </row>
    <row r="68" spans="1:51" ht="14.25" customHeight="1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10"/>
    </row>
    <row r="69" spans="1:51" ht="14.25" customHeight="1">
      <c r="A69" s="8"/>
      <c r="B69" s="56">
        <v>1</v>
      </c>
      <c r="C69" s="56"/>
      <c r="D69" s="85" t="s">
        <v>56</v>
      </c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115" t="s">
        <v>83</v>
      </c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9"/>
      <c r="AW69" s="10"/>
      <c r="AY69" s="1" t="s">
        <v>95</v>
      </c>
    </row>
    <row r="70" spans="1:51" ht="14.25" customHeight="1">
      <c r="A70" s="8"/>
      <c r="B70" s="56">
        <v>2</v>
      </c>
      <c r="C70" s="56"/>
      <c r="D70" s="85" t="s">
        <v>57</v>
      </c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115" t="s">
        <v>70</v>
      </c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9"/>
      <c r="AW70" s="10"/>
      <c r="AY70" s="1" t="s">
        <v>96</v>
      </c>
    </row>
    <row r="71" spans="1:51" ht="14.25" customHeight="1">
      <c r="A71" s="8"/>
      <c r="B71" s="56">
        <v>3</v>
      </c>
      <c r="C71" s="56"/>
      <c r="D71" s="85" t="s">
        <v>58</v>
      </c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115" t="s">
        <v>84</v>
      </c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9"/>
      <c r="AW71" s="10"/>
      <c r="AY71" s="1" t="s">
        <v>97</v>
      </c>
    </row>
    <row r="72" spans="1:51" ht="14.25" customHeight="1">
      <c r="A72" s="8"/>
      <c r="B72" s="56">
        <v>4</v>
      </c>
      <c r="C72" s="56"/>
      <c r="D72" s="85" t="s">
        <v>59</v>
      </c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115" t="s">
        <v>71</v>
      </c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9"/>
      <c r="AW72" s="10"/>
      <c r="AY72" s="1" t="s">
        <v>98</v>
      </c>
    </row>
    <row r="73" spans="1:51" ht="14.25" customHeight="1">
      <c r="A73" s="8"/>
      <c r="B73" s="56">
        <v>5</v>
      </c>
      <c r="C73" s="56"/>
      <c r="D73" s="85" t="s">
        <v>60</v>
      </c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10"/>
    </row>
    <row r="74" spans="1:51" ht="14.25" customHeight="1">
      <c r="A74" s="8"/>
      <c r="B74" s="9"/>
      <c r="C74" s="9" t="s">
        <v>61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10"/>
    </row>
    <row r="75" spans="1:51" ht="14.25" customHeight="1">
      <c r="A75" s="8"/>
      <c r="B75" s="9"/>
      <c r="C75" s="118">
        <v>1.97</v>
      </c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9"/>
      <c r="Y75" s="119">
        <v>2.59</v>
      </c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9"/>
      <c r="AU75" s="9"/>
      <c r="AV75" s="9"/>
      <c r="AW75" s="10"/>
      <c r="AY75" s="1" t="s">
        <v>99</v>
      </c>
    </row>
    <row r="76" spans="1:51" ht="14.25" customHeight="1">
      <c r="A76" s="8"/>
      <c r="B76" s="9"/>
      <c r="C76" s="120">
        <v>2.96</v>
      </c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9"/>
      <c r="Y76" s="119">
        <v>0</v>
      </c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9"/>
      <c r="AU76" s="9"/>
      <c r="AV76" s="9"/>
      <c r="AW76" s="10"/>
      <c r="AY76" s="1" t="s">
        <v>99</v>
      </c>
    </row>
    <row r="77" spans="1:51" ht="14.25" customHeight="1">
      <c r="A77" s="8"/>
      <c r="B77" s="9"/>
      <c r="C77" s="121">
        <v>0</v>
      </c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9"/>
      <c r="Y77" s="119">
        <v>0</v>
      </c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9"/>
      <c r="AU77" s="9"/>
      <c r="AV77" s="9"/>
      <c r="AW77" s="10"/>
      <c r="AY77" s="1" t="s">
        <v>99</v>
      </c>
    </row>
    <row r="78" spans="1:51" ht="14.25" customHeight="1">
      <c r="A78" s="8"/>
      <c r="B78" s="9"/>
      <c r="C78" s="55">
        <f>SUM(C75:W77)</f>
        <v>4.93</v>
      </c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15"/>
      <c r="Y78" s="52">
        <f>SUM(Y75:AS77)</f>
        <v>2.59</v>
      </c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9"/>
      <c r="AU78" s="9"/>
      <c r="AV78" s="9"/>
      <c r="AW78" s="10"/>
    </row>
    <row r="79" spans="1:51" ht="14.25" customHeight="1">
      <c r="A79" s="8"/>
      <c r="B79" s="9"/>
      <c r="C79" s="9"/>
      <c r="G79" s="56" t="s">
        <v>103</v>
      </c>
      <c r="H79" s="56"/>
      <c r="I79" s="56">
        <v>1</v>
      </c>
      <c r="J79" s="56"/>
      <c r="K79" s="56" t="s">
        <v>104</v>
      </c>
      <c r="L79" s="56"/>
      <c r="M79" s="58">
        <f>Y78</f>
        <v>2.59</v>
      </c>
      <c r="N79" s="58"/>
      <c r="O79" s="58"/>
      <c r="P79" s="58"/>
      <c r="Q79" s="58"/>
      <c r="R79" s="58"/>
      <c r="S79" s="58"/>
      <c r="T79" s="58"/>
      <c r="U79" s="58"/>
      <c r="V79" s="56" t="s">
        <v>105</v>
      </c>
      <c r="W79" s="56"/>
      <c r="X79" s="58">
        <f>C78</f>
        <v>4.93</v>
      </c>
      <c r="Y79" s="58"/>
      <c r="Z79" s="58"/>
      <c r="AA79" s="58"/>
      <c r="AB79" s="58"/>
      <c r="AC79" s="58"/>
      <c r="AD79" s="58"/>
      <c r="AE79" s="58"/>
      <c r="AF79" s="58"/>
      <c r="AG79" s="56" t="s">
        <v>106</v>
      </c>
      <c r="AH79" s="56"/>
      <c r="AI79" s="57">
        <f>(I79-M79/X79)*100</f>
        <v>47.464503042596348</v>
      </c>
      <c r="AJ79" s="57"/>
      <c r="AK79" s="57"/>
      <c r="AL79" s="57"/>
      <c r="AM79" s="9" t="s">
        <v>107</v>
      </c>
      <c r="AN79" s="9"/>
      <c r="AO79" s="9"/>
      <c r="AP79" s="9"/>
      <c r="AQ79" s="9"/>
      <c r="AR79" s="9"/>
      <c r="AS79" s="9"/>
      <c r="AT79" s="9"/>
      <c r="AU79" s="9"/>
      <c r="AV79" s="9"/>
      <c r="AW79" s="10"/>
    </row>
    <row r="80" spans="1:51" ht="14.25" customHeight="1">
      <c r="A80" s="8"/>
      <c r="B80" s="9"/>
      <c r="C80" s="9" t="s">
        <v>62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10"/>
    </row>
    <row r="81" spans="1:51" ht="14.25" customHeight="1">
      <c r="A81" s="8"/>
      <c r="B81" s="9"/>
      <c r="C81" s="118">
        <v>1.41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9"/>
      <c r="Y81" s="119">
        <v>2.2799999999999998</v>
      </c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9"/>
      <c r="AU81" s="9"/>
      <c r="AV81" s="9"/>
      <c r="AW81" s="10"/>
      <c r="AY81" s="1" t="s">
        <v>99</v>
      </c>
    </row>
    <row r="82" spans="1:51" ht="14.25" customHeight="1">
      <c r="A82" s="8"/>
      <c r="B82" s="9"/>
      <c r="C82" s="120">
        <v>1.97</v>
      </c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9"/>
      <c r="Y82" s="119">
        <v>0</v>
      </c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9"/>
      <c r="AU82" s="9"/>
      <c r="AV82" s="9"/>
      <c r="AW82" s="10"/>
      <c r="AY82" s="1" t="s">
        <v>99</v>
      </c>
    </row>
    <row r="83" spans="1:51" ht="14.25" customHeight="1">
      <c r="A83" s="8"/>
      <c r="B83" s="9"/>
      <c r="C83" s="121">
        <v>0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9"/>
      <c r="Y83" s="119">
        <v>0</v>
      </c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9"/>
      <c r="AU83" s="9"/>
      <c r="AV83" s="9"/>
      <c r="AW83" s="10"/>
      <c r="AY83" s="1" t="s">
        <v>99</v>
      </c>
    </row>
    <row r="84" spans="1:51" ht="14.25" customHeight="1">
      <c r="A84" s="8"/>
      <c r="B84" s="9"/>
      <c r="C84" s="55">
        <f>SUM(C81:W83)</f>
        <v>3.38</v>
      </c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15"/>
      <c r="Y84" s="52">
        <f>SUM(Y81:AS83)</f>
        <v>2.2799999999999998</v>
      </c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9"/>
      <c r="AU84" s="9"/>
      <c r="AV84" s="9"/>
      <c r="AW84" s="10"/>
    </row>
    <row r="85" spans="1:51" ht="14.25" customHeight="1">
      <c r="A85" s="8"/>
      <c r="B85" s="9"/>
      <c r="C85" s="9"/>
      <c r="G85" s="56" t="s">
        <v>103</v>
      </c>
      <c r="H85" s="56"/>
      <c r="I85" s="56">
        <v>1</v>
      </c>
      <c r="J85" s="56"/>
      <c r="K85" s="56" t="s">
        <v>104</v>
      </c>
      <c r="L85" s="56"/>
      <c r="M85" s="58">
        <f>Y84</f>
        <v>2.2799999999999998</v>
      </c>
      <c r="N85" s="58"/>
      <c r="O85" s="58"/>
      <c r="P85" s="58"/>
      <c r="Q85" s="58"/>
      <c r="R85" s="58"/>
      <c r="S85" s="58"/>
      <c r="T85" s="58"/>
      <c r="U85" s="58"/>
      <c r="V85" s="56" t="s">
        <v>105</v>
      </c>
      <c r="W85" s="56"/>
      <c r="X85" s="58">
        <f>C84</f>
        <v>3.38</v>
      </c>
      <c r="Y85" s="58"/>
      <c r="Z85" s="58"/>
      <c r="AA85" s="58"/>
      <c r="AB85" s="58"/>
      <c r="AC85" s="58"/>
      <c r="AD85" s="58"/>
      <c r="AE85" s="58"/>
      <c r="AF85" s="58"/>
      <c r="AG85" s="56" t="s">
        <v>106</v>
      </c>
      <c r="AH85" s="56"/>
      <c r="AI85" s="57">
        <f>(I85-M85/X85)*100</f>
        <v>32.544378698224854</v>
      </c>
      <c r="AJ85" s="57"/>
      <c r="AK85" s="57"/>
      <c r="AL85" s="57"/>
      <c r="AM85" s="9" t="s">
        <v>107</v>
      </c>
      <c r="AN85" s="9"/>
      <c r="AO85" s="9"/>
      <c r="AP85" s="9"/>
      <c r="AQ85" s="9"/>
      <c r="AR85" s="9"/>
      <c r="AS85" s="9"/>
      <c r="AT85" s="9"/>
      <c r="AU85" s="9"/>
      <c r="AV85" s="9"/>
      <c r="AW85" s="10"/>
    </row>
    <row r="86" spans="1:51" ht="14.25" customHeight="1">
      <c r="A86" s="8"/>
      <c r="B86" s="9"/>
      <c r="C86" s="9" t="s">
        <v>63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10"/>
    </row>
    <row r="87" spans="1:51" ht="14.25" customHeight="1">
      <c r="A87" s="8"/>
      <c r="B87" s="9"/>
      <c r="C87" s="118">
        <v>0.54</v>
      </c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9"/>
      <c r="Y87" s="119">
        <v>0.76</v>
      </c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9"/>
      <c r="AU87" s="9"/>
      <c r="AV87" s="9"/>
      <c r="AW87" s="10"/>
      <c r="AY87" s="1" t="s">
        <v>99</v>
      </c>
    </row>
    <row r="88" spans="1:51" ht="14.25" customHeight="1">
      <c r="A88" s="8"/>
      <c r="B88" s="9"/>
      <c r="C88" s="120">
        <v>1.25</v>
      </c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9"/>
      <c r="Y88" s="119">
        <v>0</v>
      </c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9"/>
      <c r="AU88" s="9"/>
      <c r="AV88" s="9"/>
      <c r="AW88" s="10"/>
      <c r="AY88" s="1" t="s">
        <v>99</v>
      </c>
    </row>
    <row r="89" spans="1:51" ht="14.25" customHeight="1">
      <c r="A89" s="8"/>
      <c r="B89" s="9"/>
      <c r="C89" s="121">
        <v>0</v>
      </c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9"/>
      <c r="Y89" s="119">
        <v>0</v>
      </c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9"/>
      <c r="AU89" s="9"/>
      <c r="AV89" s="9"/>
      <c r="AW89" s="10"/>
      <c r="AY89" s="1" t="s">
        <v>99</v>
      </c>
    </row>
    <row r="90" spans="1:51" ht="14.25" customHeight="1">
      <c r="A90" s="8"/>
      <c r="B90" s="9"/>
      <c r="C90" s="55">
        <f>SUM(C87:W89)</f>
        <v>1.79</v>
      </c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15"/>
      <c r="Y90" s="52">
        <f>SUM(Y87:AS89)</f>
        <v>0.76</v>
      </c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9"/>
      <c r="AU90" s="9"/>
      <c r="AV90" s="9"/>
      <c r="AW90" s="10"/>
    </row>
    <row r="91" spans="1:51" ht="14.25" customHeight="1">
      <c r="A91" s="8"/>
      <c r="B91" s="9"/>
      <c r="C91" s="9"/>
      <c r="G91" s="56" t="s">
        <v>103</v>
      </c>
      <c r="H91" s="56"/>
      <c r="I91" s="56">
        <v>1</v>
      </c>
      <c r="J91" s="56"/>
      <c r="K91" s="56" t="s">
        <v>104</v>
      </c>
      <c r="L91" s="56"/>
      <c r="M91" s="58">
        <f>Y90</f>
        <v>0.76</v>
      </c>
      <c r="N91" s="58"/>
      <c r="O91" s="58"/>
      <c r="P91" s="58"/>
      <c r="Q91" s="58"/>
      <c r="R91" s="58"/>
      <c r="S91" s="58"/>
      <c r="T91" s="58"/>
      <c r="U91" s="58"/>
      <c r="V91" s="56" t="s">
        <v>105</v>
      </c>
      <c r="W91" s="56"/>
      <c r="X91" s="58">
        <f>C90</f>
        <v>1.79</v>
      </c>
      <c r="Y91" s="58"/>
      <c r="Z91" s="58"/>
      <c r="AA91" s="58"/>
      <c r="AB91" s="58"/>
      <c r="AC91" s="58"/>
      <c r="AD91" s="58"/>
      <c r="AE91" s="58"/>
      <c r="AF91" s="58"/>
      <c r="AG91" s="56" t="s">
        <v>106</v>
      </c>
      <c r="AH91" s="56"/>
      <c r="AI91" s="57">
        <f>(I91-M91/X91)*100</f>
        <v>57.541899441340782</v>
      </c>
      <c r="AJ91" s="57"/>
      <c r="AK91" s="57"/>
      <c r="AL91" s="57"/>
      <c r="AM91" s="9" t="s">
        <v>107</v>
      </c>
      <c r="AN91" s="9"/>
      <c r="AO91" s="9"/>
      <c r="AP91" s="9"/>
      <c r="AQ91" s="9"/>
      <c r="AR91" s="9"/>
      <c r="AS91" s="9"/>
      <c r="AT91" s="9"/>
      <c r="AU91" s="9"/>
      <c r="AV91" s="9"/>
      <c r="AW91" s="10"/>
    </row>
    <row r="92" spans="1:51" ht="14.25" customHeight="1">
      <c r="A92" s="8"/>
      <c r="B92" s="9"/>
      <c r="C92" s="9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10"/>
    </row>
    <row r="93" spans="1:51" ht="14.25" customHeight="1">
      <c r="A93" s="8"/>
      <c r="B93" s="9"/>
      <c r="C93" s="51">
        <f>SUM(C75,C81,C87)</f>
        <v>3.92</v>
      </c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9"/>
      <c r="Y93" s="52">
        <f>SUM(Y75,Y81,Y87)</f>
        <v>5.629999999999999</v>
      </c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9"/>
      <c r="AU93" s="9"/>
      <c r="AV93" s="9"/>
      <c r="AW93" s="10"/>
      <c r="AY93" s="1" t="s">
        <v>92</v>
      </c>
    </row>
    <row r="94" spans="1:51" ht="14.25" customHeight="1">
      <c r="A94" s="8"/>
      <c r="B94" s="9"/>
      <c r="C94" s="53">
        <f>SUM(C76,C82,C88)</f>
        <v>6.18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9"/>
      <c r="Y94" s="52">
        <f>SUM(Y76,Y82,Y88)</f>
        <v>0</v>
      </c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9"/>
      <c r="AU94" s="9"/>
      <c r="AV94" s="9"/>
      <c r="AW94" s="10"/>
      <c r="AY94" s="1" t="s">
        <v>92</v>
      </c>
    </row>
    <row r="95" spans="1:51" ht="14.25" customHeight="1">
      <c r="A95" s="8"/>
      <c r="B95" s="9"/>
      <c r="C95" s="54">
        <f>SUM(C77,C83,C89)</f>
        <v>0</v>
      </c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9"/>
      <c r="Y95" s="52">
        <f>SUM(Y77,Y83,Y89)</f>
        <v>0</v>
      </c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9"/>
      <c r="AU95" s="9"/>
      <c r="AV95" s="9"/>
      <c r="AW95" s="10"/>
      <c r="AY95" s="1" t="s">
        <v>92</v>
      </c>
    </row>
    <row r="96" spans="1:51" ht="14.25" customHeight="1">
      <c r="A96" s="8"/>
      <c r="B96" s="9"/>
      <c r="C96" s="55">
        <f>SUM(C93:W95)</f>
        <v>10.1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15"/>
      <c r="Y96" s="52">
        <f>SUM(Y93:AS95)</f>
        <v>5.629999999999999</v>
      </c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9"/>
      <c r="AU96" s="9"/>
      <c r="AV96" s="9"/>
      <c r="AW96" s="10"/>
      <c r="AY96" s="1" t="s">
        <v>92</v>
      </c>
    </row>
    <row r="97" spans="1:53" ht="14.25" customHeight="1">
      <c r="A97" s="8"/>
      <c r="B97" s="9"/>
      <c r="C97" s="9"/>
      <c r="G97" s="56" t="s">
        <v>103</v>
      </c>
      <c r="H97" s="56"/>
      <c r="I97" s="56">
        <v>1</v>
      </c>
      <c r="J97" s="56"/>
      <c r="K97" s="56" t="s">
        <v>104</v>
      </c>
      <c r="L97" s="56"/>
      <c r="M97" s="58">
        <f>Y96</f>
        <v>5.629999999999999</v>
      </c>
      <c r="N97" s="58"/>
      <c r="O97" s="58"/>
      <c r="P97" s="58"/>
      <c r="Q97" s="58"/>
      <c r="R97" s="58"/>
      <c r="S97" s="58"/>
      <c r="T97" s="58"/>
      <c r="U97" s="58"/>
      <c r="V97" s="56" t="s">
        <v>105</v>
      </c>
      <c r="W97" s="56"/>
      <c r="X97" s="58">
        <f>C96</f>
        <v>10.1</v>
      </c>
      <c r="Y97" s="58"/>
      <c r="Z97" s="58"/>
      <c r="AA97" s="58"/>
      <c r="AB97" s="58"/>
      <c r="AC97" s="58"/>
      <c r="AD97" s="58"/>
      <c r="AE97" s="58"/>
      <c r="AF97" s="58"/>
      <c r="AG97" s="56" t="s">
        <v>106</v>
      </c>
      <c r="AH97" s="56"/>
      <c r="AI97" s="57">
        <f>(I97-M97/X97)*100</f>
        <v>44.257425742574263</v>
      </c>
      <c r="AJ97" s="57"/>
      <c r="AK97" s="57"/>
      <c r="AL97" s="57"/>
      <c r="AM97" s="9" t="s">
        <v>107</v>
      </c>
      <c r="AN97" s="9"/>
      <c r="AO97" s="9"/>
      <c r="AP97" s="9"/>
      <c r="AQ97" s="9"/>
      <c r="AR97" s="9"/>
      <c r="AS97" s="9"/>
      <c r="AT97" s="9"/>
      <c r="AU97" s="9"/>
      <c r="AV97" s="9"/>
      <c r="AW97" s="10"/>
    </row>
    <row r="98" spans="1:53" ht="14.25" customHeight="1">
      <c r="A98" s="8"/>
      <c r="B98" s="9"/>
      <c r="C98" s="9" t="s">
        <v>64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10"/>
    </row>
    <row r="99" spans="1:53" ht="14.25" customHeight="1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10"/>
    </row>
    <row r="100" spans="1:53" ht="14.25" customHeight="1">
      <c r="A100" s="8"/>
      <c r="B100" s="9"/>
      <c r="C100" s="9" t="s">
        <v>65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10"/>
    </row>
    <row r="101" spans="1:53" ht="14.25" customHeight="1">
      <c r="A101" s="8"/>
      <c r="B101" s="9"/>
      <c r="C101" s="48">
        <f>AO126</f>
        <v>1145000</v>
      </c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9">
        <f>C101/2</f>
        <v>572500</v>
      </c>
      <c r="V101" s="49"/>
      <c r="W101" s="49"/>
      <c r="X101" s="49"/>
      <c r="Y101" s="49"/>
      <c r="Z101" s="49"/>
      <c r="AA101" s="49"/>
      <c r="AB101" s="50">
        <f>BA101</f>
        <v>500000</v>
      </c>
      <c r="AC101" s="50"/>
      <c r="AD101" s="50"/>
      <c r="AE101" s="50"/>
      <c r="AF101" s="50"/>
      <c r="AG101" s="50"/>
      <c r="AH101" s="50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10"/>
      <c r="AY101" s="1" t="s">
        <v>92</v>
      </c>
      <c r="AZ101" s="14">
        <v>500000</v>
      </c>
      <c r="BA101" s="14">
        <f>MIN(AZ101,ROUNDDOWN(C101/2*1,-3))</f>
        <v>500000</v>
      </c>
    </row>
    <row r="102" spans="1:53" ht="21" customHeight="1">
      <c r="A102" s="8"/>
      <c r="B102" s="9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46" t="s">
        <v>8</v>
      </c>
      <c r="Y102" s="46"/>
      <c r="Z102" s="46"/>
      <c r="AA102" s="46"/>
      <c r="AB102" s="47">
        <f>SUM(AB101:AH101)</f>
        <v>500000</v>
      </c>
      <c r="AC102" s="47"/>
      <c r="AD102" s="47"/>
      <c r="AE102" s="47"/>
      <c r="AF102" s="47"/>
      <c r="AG102" s="47"/>
      <c r="AH102" s="47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10"/>
      <c r="AY102" s="1" t="s">
        <v>92</v>
      </c>
    </row>
    <row r="103" spans="1:53" ht="14.25" customHeight="1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10"/>
    </row>
    <row r="104" spans="1:53" ht="14.25" customHeight="1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10"/>
    </row>
    <row r="105" spans="1:53" ht="14.25" customHeight="1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3"/>
    </row>
    <row r="107" spans="1:53" ht="20.25" customHeight="1">
      <c r="A107" s="1" t="s">
        <v>51</v>
      </c>
    </row>
    <row r="108" spans="1:53" ht="20.25" customHeight="1">
      <c r="A108" s="1" t="s">
        <v>3</v>
      </c>
    </row>
    <row r="109" spans="1:53" ht="20.25" customHeight="1">
      <c r="A109" s="28" t="s">
        <v>4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61" t="s">
        <v>9</v>
      </c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3"/>
    </row>
    <row r="110" spans="1:53" ht="20.25" customHeight="1">
      <c r="A110" s="40" t="s">
        <v>20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64">
        <f>BA101</f>
        <v>500000</v>
      </c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5"/>
      <c r="AY110" s="1" t="s">
        <v>92</v>
      </c>
    </row>
    <row r="111" spans="1:53" ht="20.25" customHeight="1">
      <c r="A111" s="40" t="s">
        <v>5</v>
      </c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64">
        <v>0</v>
      </c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5"/>
      <c r="AY111" s="1" t="s">
        <v>92</v>
      </c>
    </row>
    <row r="112" spans="1:53" ht="20.25" customHeight="1">
      <c r="A112" s="40" t="s">
        <v>6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64">
        <f>N125-N110</f>
        <v>655000</v>
      </c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5"/>
      <c r="AY112" s="1" t="s">
        <v>92</v>
      </c>
    </row>
    <row r="113" spans="1:51" ht="20.25" customHeight="1">
      <c r="A113" s="40" t="s">
        <v>7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64">
        <v>0</v>
      </c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5"/>
      <c r="AY113" s="1" t="s">
        <v>92</v>
      </c>
    </row>
    <row r="114" spans="1:51" ht="20.25" customHeight="1">
      <c r="A114" s="40" t="s">
        <v>8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65">
        <f>SUM(N110:AW113)</f>
        <v>1155000</v>
      </c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7"/>
      <c r="AY114" s="1" t="s">
        <v>92</v>
      </c>
    </row>
    <row r="115" spans="1:51" ht="20.25" customHeight="1">
      <c r="B115" s="1" t="s">
        <v>10</v>
      </c>
    </row>
    <row r="116" spans="1:51" ht="20.25" customHeight="1"/>
    <row r="117" spans="1:51" ht="20.25" customHeight="1">
      <c r="A117" s="1" t="s">
        <v>11</v>
      </c>
    </row>
    <row r="118" spans="1:51" ht="20.25" customHeight="1">
      <c r="A118" s="68" t="s">
        <v>54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70"/>
      <c r="N118" s="61" t="s">
        <v>52</v>
      </c>
      <c r="O118" s="62"/>
      <c r="P118" s="62"/>
      <c r="Q118" s="62"/>
      <c r="R118" s="62"/>
      <c r="S118" s="62"/>
      <c r="T118" s="62"/>
      <c r="U118" s="62"/>
      <c r="V118" s="62"/>
      <c r="W118" s="61" t="s">
        <v>53</v>
      </c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3"/>
    </row>
    <row r="119" spans="1:51" ht="20.25" customHeight="1">
      <c r="A119" s="71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3"/>
      <c r="N119" s="74"/>
      <c r="O119" s="75"/>
      <c r="P119" s="75"/>
      <c r="Q119" s="75"/>
      <c r="R119" s="75"/>
      <c r="S119" s="75"/>
      <c r="T119" s="75"/>
      <c r="U119" s="75"/>
      <c r="V119" s="75"/>
      <c r="W119" s="74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6"/>
    </row>
    <row r="120" spans="1:51" ht="20.25" customHeight="1">
      <c r="A120" s="40" t="s">
        <v>72</v>
      </c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29">
        <f>SUM(W120)</f>
        <v>187000</v>
      </c>
      <c r="O120" s="30"/>
      <c r="P120" s="30"/>
      <c r="Q120" s="30"/>
      <c r="R120" s="30"/>
      <c r="S120" s="30"/>
      <c r="T120" s="30"/>
      <c r="U120" s="30"/>
      <c r="V120" s="30"/>
      <c r="W120" s="122">
        <v>187000</v>
      </c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4"/>
      <c r="AY120" s="1" t="s">
        <v>100</v>
      </c>
    </row>
    <row r="121" spans="1:51" ht="20.25" customHeight="1">
      <c r="A121" s="40" t="s">
        <v>73</v>
      </c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29">
        <f t="shared" ref="N121:N123" si="0">SUM(W121)</f>
        <v>958000</v>
      </c>
      <c r="O121" s="30"/>
      <c r="P121" s="30"/>
      <c r="Q121" s="30"/>
      <c r="R121" s="30"/>
      <c r="S121" s="30"/>
      <c r="T121" s="30"/>
      <c r="U121" s="30"/>
      <c r="V121" s="30"/>
      <c r="W121" s="122">
        <v>958000</v>
      </c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4"/>
      <c r="AY121" s="1" t="s">
        <v>100</v>
      </c>
    </row>
    <row r="122" spans="1:51" ht="20.25" customHeight="1">
      <c r="A122" s="40" t="s">
        <v>74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29">
        <f t="shared" si="0"/>
        <v>0</v>
      </c>
      <c r="O122" s="30"/>
      <c r="P122" s="30"/>
      <c r="Q122" s="30"/>
      <c r="R122" s="30"/>
      <c r="S122" s="30"/>
      <c r="T122" s="30"/>
      <c r="U122" s="30"/>
      <c r="V122" s="30"/>
      <c r="W122" s="122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4"/>
      <c r="AY122" s="1" t="s">
        <v>100</v>
      </c>
    </row>
    <row r="123" spans="1:51" ht="20.25" customHeight="1">
      <c r="A123" s="40" t="s">
        <v>75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29">
        <f t="shared" si="0"/>
        <v>0</v>
      </c>
      <c r="O123" s="30"/>
      <c r="P123" s="30"/>
      <c r="Q123" s="30"/>
      <c r="R123" s="30"/>
      <c r="S123" s="30"/>
      <c r="T123" s="30"/>
      <c r="U123" s="30"/>
      <c r="V123" s="30"/>
      <c r="W123" s="122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4"/>
      <c r="AY123" s="1" t="s">
        <v>100</v>
      </c>
    </row>
    <row r="124" spans="1:51" ht="20.25" customHeight="1">
      <c r="A124" s="40" t="s">
        <v>76</v>
      </c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125">
        <v>10000</v>
      </c>
      <c r="O124" s="126"/>
      <c r="P124" s="126"/>
      <c r="Q124" s="126"/>
      <c r="R124" s="126"/>
      <c r="S124" s="126"/>
      <c r="T124" s="126"/>
      <c r="U124" s="126"/>
      <c r="V124" s="126"/>
      <c r="W124" s="43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5"/>
      <c r="AY124" s="1" t="s">
        <v>100</v>
      </c>
    </row>
    <row r="125" spans="1:51" ht="20.25" customHeight="1">
      <c r="A125" s="28" t="s">
        <v>8</v>
      </c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9">
        <f>SUM(N120:V124)</f>
        <v>1155000</v>
      </c>
      <c r="O125" s="30"/>
      <c r="P125" s="30"/>
      <c r="Q125" s="30"/>
      <c r="R125" s="30"/>
      <c r="S125" s="30"/>
      <c r="T125" s="30"/>
      <c r="U125" s="30"/>
      <c r="V125" s="30"/>
      <c r="W125" s="31">
        <f>SUM(W120:AW124)</f>
        <v>1145000</v>
      </c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3"/>
      <c r="AY125" s="1" t="s">
        <v>92</v>
      </c>
    </row>
    <row r="126" spans="1:51" ht="20.2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34" t="s">
        <v>77</v>
      </c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5"/>
      <c r="AO126" s="29">
        <f>SUM(W125:AW125)</f>
        <v>1145000</v>
      </c>
      <c r="AP126" s="30"/>
      <c r="AQ126" s="30"/>
      <c r="AR126" s="30"/>
      <c r="AS126" s="30"/>
      <c r="AT126" s="30"/>
      <c r="AU126" s="30"/>
      <c r="AV126" s="30"/>
      <c r="AW126" s="36"/>
      <c r="AY126" s="1" t="s">
        <v>92</v>
      </c>
    </row>
    <row r="127" spans="1:51" ht="20.25" customHeight="1">
      <c r="B127" s="100" t="s">
        <v>101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1"/>
      <c r="AP127" s="101"/>
      <c r="AQ127" s="101"/>
      <c r="AR127" s="101"/>
      <c r="AS127" s="101"/>
      <c r="AT127" s="101"/>
      <c r="AU127" s="101"/>
      <c r="AV127" s="101"/>
      <c r="AW127" s="101"/>
    </row>
    <row r="128" spans="1:51" ht="20.25" customHeight="1"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Y128" s="25" t="str">
        <f>IF(N114=N125,"収入と支出が一致していますので、そのまま処理を進めてください","収入と支出が一致していませんので、ご確認ください")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</row>
    <row r="129" spans="2:51" ht="20.25" customHeight="1"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Y129" s="25"/>
    </row>
    <row r="130" spans="2:51" ht="20.25" customHeight="1"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</row>
    <row r="131" spans="2:51" ht="20.25" customHeight="1"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/>
    </row>
    <row r="132" spans="2:51" ht="20.25" customHeight="1"/>
  </sheetData>
  <mergeCells count="172">
    <mergeCell ref="AY128:AY129"/>
    <mergeCell ref="A125:M125"/>
    <mergeCell ref="N125:V125"/>
    <mergeCell ref="W125:AW125"/>
    <mergeCell ref="AC126:AN126"/>
    <mergeCell ref="AO126:AW126"/>
    <mergeCell ref="B127:AW131"/>
    <mergeCell ref="A123:M123"/>
    <mergeCell ref="N123:V123"/>
    <mergeCell ref="W123:AW123"/>
    <mergeCell ref="A124:M124"/>
    <mergeCell ref="N124:V124"/>
    <mergeCell ref="W124:AW124"/>
    <mergeCell ref="A121:M121"/>
    <mergeCell ref="N121:V121"/>
    <mergeCell ref="W121:AW121"/>
    <mergeCell ref="A122:M122"/>
    <mergeCell ref="N122:V122"/>
    <mergeCell ref="W122:AW122"/>
    <mergeCell ref="A118:M119"/>
    <mergeCell ref="N118:V119"/>
    <mergeCell ref="W118:AW119"/>
    <mergeCell ref="A120:M120"/>
    <mergeCell ref="N120:V120"/>
    <mergeCell ref="W120:AW120"/>
    <mergeCell ref="A112:M112"/>
    <mergeCell ref="N112:AW112"/>
    <mergeCell ref="A113:M113"/>
    <mergeCell ref="N113:AW113"/>
    <mergeCell ref="A114:M114"/>
    <mergeCell ref="N114:AW114"/>
    <mergeCell ref="A109:M109"/>
    <mergeCell ref="N109:AW109"/>
    <mergeCell ref="A110:M110"/>
    <mergeCell ref="N110:AW110"/>
    <mergeCell ref="A111:M111"/>
    <mergeCell ref="N111:AW111"/>
    <mergeCell ref="AG97:AH97"/>
    <mergeCell ref="AI97:AL97"/>
    <mergeCell ref="C101:T101"/>
    <mergeCell ref="U101:AA101"/>
    <mergeCell ref="AB101:AH101"/>
    <mergeCell ref="X102:AA102"/>
    <mergeCell ref="AB102:AH102"/>
    <mergeCell ref="C95:W95"/>
    <mergeCell ref="Y95:AS95"/>
    <mergeCell ref="C96:W96"/>
    <mergeCell ref="Y96:AS96"/>
    <mergeCell ref="G97:H97"/>
    <mergeCell ref="I97:J97"/>
    <mergeCell ref="K97:L97"/>
    <mergeCell ref="M97:U97"/>
    <mergeCell ref="V97:W97"/>
    <mergeCell ref="X97:AF97"/>
    <mergeCell ref="AG91:AH91"/>
    <mergeCell ref="AI91:AL91"/>
    <mergeCell ref="C93:W93"/>
    <mergeCell ref="Y93:AS93"/>
    <mergeCell ref="C94:W94"/>
    <mergeCell ref="Y94:AS94"/>
    <mergeCell ref="C89:W89"/>
    <mergeCell ref="Y89:AS89"/>
    <mergeCell ref="C90:W90"/>
    <mergeCell ref="Y90:AS90"/>
    <mergeCell ref="G91:H91"/>
    <mergeCell ref="I91:J91"/>
    <mergeCell ref="K91:L91"/>
    <mergeCell ref="M91:U91"/>
    <mergeCell ref="V91:W91"/>
    <mergeCell ref="X91:AF91"/>
    <mergeCell ref="AG85:AH85"/>
    <mergeCell ref="AI85:AL85"/>
    <mergeCell ref="C87:W87"/>
    <mergeCell ref="Y87:AS87"/>
    <mergeCell ref="C88:W88"/>
    <mergeCell ref="Y88:AS88"/>
    <mergeCell ref="C83:W83"/>
    <mergeCell ref="Y83:AS83"/>
    <mergeCell ref="C84:W84"/>
    <mergeCell ref="Y84:AS84"/>
    <mergeCell ref="G85:H85"/>
    <mergeCell ref="I85:J85"/>
    <mergeCell ref="K85:L85"/>
    <mergeCell ref="M85:U85"/>
    <mergeCell ref="V85:W85"/>
    <mergeCell ref="X85:AF85"/>
    <mergeCell ref="AG79:AH79"/>
    <mergeCell ref="AI79:AL79"/>
    <mergeCell ref="C81:W81"/>
    <mergeCell ref="Y81:AS81"/>
    <mergeCell ref="C82:W82"/>
    <mergeCell ref="Y82:AS82"/>
    <mergeCell ref="C77:W77"/>
    <mergeCell ref="Y77:AS77"/>
    <mergeCell ref="C78:W78"/>
    <mergeCell ref="Y78:AS78"/>
    <mergeCell ref="G79:H79"/>
    <mergeCell ref="I79:J79"/>
    <mergeCell ref="K79:L79"/>
    <mergeCell ref="M79:U79"/>
    <mergeCell ref="V79:W79"/>
    <mergeCell ref="X79:AF79"/>
    <mergeCell ref="B73:C73"/>
    <mergeCell ref="D73:U73"/>
    <mergeCell ref="C75:W75"/>
    <mergeCell ref="Y75:AS75"/>
    <mergeCell ref="C76:W76"/>
    <mergeCell ref="Y76:AS76"/>
    <mergeCell ref="B71:C71"/>
    <mergeCell ref="D71:U71"/>
    <mergeCell ref="V71:AU71"/>
    <mergeCell ref="B72:C72"/>
    <mergeCell ref="D72:U72"/>
    <mergeCell ref="V72:AU72"/>
    <mergeCell ref="B69:C69"/>
    <mergeCell ref="D69:U69"/>
    <mergeCell ref="V69:AU69"/>
    <mergeCell ref="B70:C70"/>
    <mergeCell ref="D70:U70"/>
    <mergeCell ref="V70:AU70"/>
    <mergeCell ref="A53:L54"/>
    <mergeCell ref="M53:AD53"/>
    <mergeCell ref="AE53:AW53"/>
    <mergeCell ref="M54:AD54"/>
    <mergeCell ref="AE54:AW54"/>
    <mergeCell ref="A55:L55"/>
    <mergeCell ref="M55:AW55"/>
    <mergeCell ref="A49:L49"/>
    <mergeCell ref="M49:AW49"/>
    <mergeCell ref="A50:L50"/>
    <mergeCell ref="M50:AW50"/>
    <mergeCell ref="A51:L52"/>
    <mergeCell ref="M51:AD51"/>
    <mergeCell ref="AE51:AW51"/>
    <mergeCell ref="M52:AD52"/>
    <mergeCell ref="AE52:AW52"/>
    <mergeCell ref="K43:AW43"/>
    <mergeCell ref="A46:L46"/>
    <mergeCell ref="M46:AW46"/>
    <mergeCell ref="A47:L47"/>
    <mergeCell ref="M47:AW47"/>
    <mergeCell ref="A48:L48"/>
    <mergeCell ref="M48:AW48"/>
    <mergeCell ref="A39:F43"/>
    <mergeCell ref="G39:J39"/>
    <mergeCell ref="K39:AW39"/>
    <mergeCell ref="G40:J40"/>
    <mergeCell ref="K40:AW40"/>
    <mergeCell ref="G41:J41"/>
    <mergeCell ref="K41:AW41"/>
    <mergeCell ref="G42:J42"/>
    <mergeCell ref="K42:AW42"/>
    <mergeCell ref="G43:J43"/>
    <mergeCell ref="C21:AW21"/>
    <mergeCell ref="C22:AW22"/>
    <mergeCell ref="C25:AW25"/>
    <mergeCell ref="A37:AW37"/>
    <mergeCell ref="Y9:AC9"/>
    <mergeCell ref="AD9:AW9"/>
    <mergeCell ref="Y10:AC10"/>
    <mergeCell ref="AD10:AW10"/>
    <mergeCell ref="A13:AW13"/>
    <mergeCell ref="A16:AW16"/>
    <mergeCell ref="AH3:AW3"/>
    <mergeCell ref="A5:O5"/>
    <mergeCell ref="T7:X7"/>
    <mergeCell ref="Y7:AC7"/>
    <mergeCell ref="AD7:AW7"/>
    <mergeCell ref="Y8:AC8"/>
    <mergeCell ref="AD8:AW8"/>
    <mergeCell ref="B19:AW19"/>
    <mergeCell ref="C20:AW20"/>
  </mergeCells>
  <phoneticPr fontId="1"/>
  <conditionalFormatting sqref="AY128">
    <cfRule type="cellIs" dxfId="0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&amp;C&amp;G</oddHeader>
  </headerFooter>
  <rowBreaks count="1" manualBreakCount="1">
    <brk id="106" max="48" man="1"/>
  </rowBreaks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Sheet1!$B$2</xm:f>
          </x14:formula1>
          <xm:sqref>G39:J43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3" sqref="B3"/>
    </sheetView>
  </sheetViews>
  <sheetFormatPr defaultRowHeight="18.75"/>
  <sheetData>
    <row r="2" spans="2:2">
      <c r="B2" t="s">
        <v>55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提出用</vt:lpstr>
      <vt:lpstr>記載例</vt:lpstr>
      <vt:lpstr>Sheet1</vt:lpstr>
      <vt:lpstr>記載例!Print_Area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本舘 匠</dc:creator>
  <cp:lastModifiedBy>虫壁　秀平</cp:lastModifiedBy>
  <cp:lastPrinted>2026-04-22T04:35:15Z</cp:lastPrinted>
  <dcterms:created xsi:type="dcterms:W3CDTF">2024-05-20T01:49:06Z</dcterms:created>
  <dcterms:modified xsi:type="dcterms:W3CDTF">2026-04-22T04:35:45Z</dcterms:modified>
</cp:coreProperties>
</file>