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共有\21.経営戦略策定\100_★経営比較分析表の策定及び公表\R2\02 経営比較分析表提出\"/>
    </mc:Choice>
  </mc:AlternateContent>
  <workbookProtection workbookAlgorithmName="SHA-512" workbookHashValue="nckT9NB39m+kta7lCWRCtIjr7EPg9eghcne6mn5HjIGjeEKkDChd5Z0NeAgJj99IDhfFl7vaEw6guODq2PEQvg==" workbookSaltValue="nVXY9TyjQaHaavbARG2a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<sst xmlns="http://schemas.openxmlformats.org/spreadsheetml/2006/main" count="236" uniqueCount="120">
  <si>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</si>
  <si>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</si>
  <si>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</si>
  <si>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</si>
  <si>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</si>
  <si>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</si>
  <si>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</si>
  <si>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</si>
  <si>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</si>
  <si>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</si>
  <si>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</si>
  <si>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</si>
  <si>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</si>
  <si>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</si>
  <si>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</si>
  <si>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</si>
  <si>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</si>
  <si>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</si>
  <si>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</si>
  <si>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</si>
  <si>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</si>
  <si>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</si>
  <si>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</si>
  <si>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</si>
  <si>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</si>
  <si>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</si>
  <si>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</si>
  <si>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</si>
  <si>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</si>
  <si>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</si>
  <si>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</si>
  <si>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</si>
  <si>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</si>
  <si>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</si>
  <si>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</si>
  <si>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</si>
  <si>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</si>
  <si>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</si>
  <si>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</si>
  <si>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</si>
  <si>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</si>
  <si>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</si>
  <si>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</si>
  <si>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</si>
  <si>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</si>
  <si>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</si>
  <si>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</si>
  <si>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</si>
  <si>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</si>
  <si>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</si>
  <si>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</si>
  <si>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</si>
  <si>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</si>
  <si>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</si>
  <si>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</si>
  <si>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</si>
  <si>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</si>
  <si>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</si>
  <si>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</si>
  <si>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</si>
  <si>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</si>
  <si>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</si>
  <si>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</si>
  <si>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</si>
  <si>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</si>
  <si>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</si>
  <si>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</si>
  <si>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</si>
  <si>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</si>
  <si>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</si>
  <si>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</si>
  <si>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</si>
  <si>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</si>
  <si>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</si>
  <si>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</si>
  <si>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</si>
  <si>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</si>
  <si>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</si>
  <si>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</si>
  <si>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</si>
  <si>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</si>
  <si>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</si>
  <si>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</si>
  <si>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</si>
  <si>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</si>
  <si>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</si>
  <si>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</si>
  <si>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</si>
  <si>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</si>
  <si>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</si>
  <si>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</si>
  <si>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</si>
  <si>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</si>
  <si>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</si>
  <si>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</si>
  <si>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</si>
  <si>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</si>
  <si>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</si>
  <si>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</si>
  <si>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</si>
  <si>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</si>
  <si>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</si>
  <si>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</si>
  <si>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</si>
  <si>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</si>
  <si>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</si>
  <si>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</si>
  <si>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</si>
  <si>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</si>
  <si>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</si>
  <si>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</si>
  <si>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</si>
  <si>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</si>
  <si>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</si>
  <si>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</si>
  <si>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</si>
  <si>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</si>
  <si>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事業は昭和63年度から事業に着手し、平成7年度から供用開始しており現在25年余が経過していますが、管渠の耐用年数である50年には達していないため、更新費用が発生せず老朽化は見られません。
　しかしながら、設備や機器類の耐用年数は管渠等に比べ短いことから、近い将来に更新時期が集中しないよう、優先度を適切に把握し計画的な対応が必要になると考えています。今後は、計画を策定し定期的な維持管理による更新を行うことで、費用の平準化を図っていきます。</t>
    <rPh sb="1" eb="3">
      <t>ホンシ</t>
    </rPh>
    <rPh sb="4" eb="7">
      <t>ゲスイドウ</t>
    </rPh>
    <rPh sb="7" eb="9">
      <t>ジギョウ</t>
    </rPh>
    <rPh sb="10" eb="12">
      <t>ショウワ</t>
    </rPh>
    <rPh sb="14" eb="16">
      <t>ネンド</t>
    </rPh>
    <rPh sb="18" eb="20">
      <t>ジギョウ</t>
    </rPh>
    <rPh sb="21" eb="23">
      <t>チャクシュ</t>
    </rPh>
    <rPh sb="25" eb="27">
      <t>ヘイセイ</t>
    </rPh>
    <rPh sb="28" eb="29">
      <t>ネン</t>
    </rPh>
    <rPh sb="29" eb="30">
      <t>ド</t>
    </rPh>
    <rPh sb="32" eb="34">
      <t>キョウヨウ</t>
    </rPh>
    <rPh sb="34" eb="36">
      <t>カイシ</t>
    </rPh>
    <rPh sb="40" eb="42">
      <t>ゲンザイ</t>
    </rPh>
    <rPh sb="44" eb="45">
      <t>ネン</t>
    </rPh>
    <rPh sb="45" eb="46">
      <t>ヨ</t>
    </rPh>
    <rPh sb="47" eb="49">
      <t>ケイカ</t>
    </rPh>
    <rPh sb="56" eb="58">
      <t>カンキョ</t>
    </rPh>
    <rPh sb="59" eb="63">
      <t>タイヨウネンスウ</t>
    </rPh>
    <rPh sb="68" eb="69">
      <t>ネン</t>
    </rPh>
    <rPh sb="71" eb="72">
      <t>タッ</t>
    </rPh>
    <rPh sb="80" eb="82">
      <t>コウシン</t>
    </rPh>
    <rPh sb="82" eb="84">
      <t>ヒヨウ</t>
    </rPh>
    <rPh sb="85" eb="87">
      <t>ハッセイ</t>
    </rPh>
    <rPh sb="89" eb="92">
      <t>ロウキュウカ</t>
    </rPh>
    <rPh sb="93" eb="94">
      <t>ミ</t>
    </rPh>
    <rPh sb="109" eb="111">
      <t>セツビ</t>
    </rPh>
    <rPh sb="112" eb="114">
      <t>キキ</t>
    </rPh>
    <rPh sb="114" eb="115">
      <t>ルイ</t>
    </rPh>
    <rPh sb="116" eb="118">
      <t>タイヨウ</t>
    </rPh>
    <rPh sb="118" eb="120">
      <t>ネンスウ</t>
    </rPh>
    <rPh sb="121" eb="123">
      <t>カンキョ</t>
    </rPh>
    <rPh sb="123" eb="124">
      <t>トウ</t>
    </rPh>
    <rPh sb="125" eb="126">
      <t>クラ</t>
    </rPh>
    <rPh sb="127" eb="128">
      <t>ミジカ</t>
    </rPh>
    <rPh sb="134" eb="135">
      <t>チカ</t>
    </rPh>
    <rPh sb="136" eb="138">
      <t>ショウライ</t>
    </rPh>
    <rPh sb="139" eb="141">
      <t>コウシン</t>
    </rPh>
    <rPh sb="141" eb="143">
      <t>ジキ</t>
    </rPh>
    <rPh sb="144" eb="146">
      <t>シュウチュウ</t>
    </rPh>
    <rPh sb="152" eb="155">
      <t>ユウセンド</t>
    </rPh>
    <rPh sb="156" eb="158">
      <t>テキセツ</t>
    </rPh>
    <rPh sb="159" eb="161">
      <t>ハアク</t>
    </rPh>
    <rPh sb="162" eb="165">
      <t>ケイカクテキ</t>
    </rPh>
    <rPh sb="166" eb="168">
      <t>タイオウ</t>
    </rPh>
    <rPh sb="169" eb="171">
      <t>ヒツヨウ</t>
    </rPh>
    <rPh sb="175" eb="176">
      <t>カンガ</t>
    </rPh>
    <rPh sb="182" eb="184">
      <t>コンゴ</t>
    </rPh>
    <rPh sb="186" eb="188">
      <t>ケイカク</t>
    </rPh>
    <rPh sb="189" eb="191">
      <t>サクテイ</t>
    </rPh>
    <rPh sb="192" eb="195">
      <t>テイキテキ</t>
    </rPh>
    <rPh sb="196" eb="198">
      <t>イジ</t>
    </rPh>
    <rPh sb="198" eb="200">
      <t>カンリ</t>
    </rPh>
    <rPh sb="203" eb="205">
      <t>コウシン</t>
    </rPh>
    <rPh sb="206" eb="207">
      <t>オコナ</t>
    </rPh>
    <rPh sb="212" eb="214">
      <t>ヒヨウ</t>
    </rPh>
    <rPh sb="215" eb="218">
      <t>ヘイジュンカ</t>
    </rPh>
    <rPh sb="219" eb="220">
      <t>ハカ</t>
    </rPh>
    <phoneticPr fontId="4"/>
  </si>
  <si>
    <t>　本市の下水道事業は健全性、効率性ともに十分であるとは言えず、厳しい経営状況にあると言えます。これは、下水道の利用者が少ないことや人口密集地域に比べ施設の数が多いこと等の理由により、収支バランスが支出過多となっているためと考えられます。
　そのため、現時点では水洗化率の向上と経費回収率の向上が喫緊の課題となり、今後については、これらの課題を解消するため、加入促進のための新たな補助制度の創設や使用料の見直しをすることで、持続可能な事業運営を推進していきます。</t>
    <rPh sb="1" eb="3">
      <t>ホンシ</t>
    </rPh>
    <rPh sb="4" eb="7">
      <t>ゲスイドウ</t>
    </rPh>
    <rPh sb="7" eb="9">
      <t>ジギョウ</t>
    </rPh>
    <rPh sb="10" eb="13">
      <t>ケンゼンセイ</t>
    </rPh>
    <rPh sb="14" eb="17">
      <t>コウリツセイ</t>
    </rPh>
    <rPh sb="20" eb="22">
      <t>ジュウブン</t>
    </rPh>
    <rPh sb="27" eb="28">
      <t>イ</t>
    </rPh>
    <rPh sb="31" eb="32">
      <t>キビ</t>
    </rPh>
    <rPh sb="34" eb="36">
      <t>ケイエイ</t>
    </rPh>
    <rPh sb="36" eb="38">
      <t>ジョウキョウ</t>
    </rPh>
    <rPh sb="42" eb="43">
      <t>イ</t>
    </rPh>
    <rPh sb="51" eb="54">
      <t>ゲスイドウ</t>
    </rPh>
    <rPh sb="55" eb="58">
      <t>リヨウシャ</t>
    </rPh>
    <rPh sb="59" eb="60">
      <t>スク</t>
    </rPh>
    <rPh sb="65" eb="67">
      <t>ジンコウ</t>
    </rPh>
    <rPh sb="67" eb="69">
      <t>ミッシュウ</t>
    </rPh>
    <rPh sb="69" eb="71">
      <t>チイキ</t>
    </rPh>
    <rPh sb="72" eb="73">
      <t>クラ</t>
    </rPh>
    <rPh sb="74" eb="76">
      <t>シセツ</t>
    </rPh>
    <rPh sb="77" eb="78">
      <t>カズ</t>
    </rPh>
    <rPh sb="79" eb="80">
      <t>オオ</t>
    </rPh>
    <rPh sb="83" eb="84">
      <t>トウ</t>
    </rPh>
    <rPh sb="85" eb="87">
      <t>リユウ</t>
    </rPh>
    <rPh sb="91" eb="93">
      <t>シュウシ</t>
    </rPh>
    <rPh sb="98" eb="100">
      <t>シシュツ</t>
    </rPh>
    <rPh sb="100" eb="102">
      <t>カタ</t>
    </rPh>
    <rPh sb="111" eb="112">
      <t>カンガ</t>
    </rPh>
    <rPh sb="125" eb="128">
      <t>ゲンジテン</t>
    </rPh>
    <rPh sb="130" eb="133">
      <t>スイセンカ</t>
    </rPh>
    <rPh sb="133" eb="134">
      <t>リツ</t>
    </rPh>
    <rPh sb="135" eb="137">
      <t>コウジョウ</t>
    </rPh>
    <rPh sb="138" eb="140">
      <t>ケイヒ</t>
    </rPh>
    <rPh sb="140" eb="142">
      <t>カイシュウ</t>
    </rPh>
    <rPh sb="142" eb="143">
      <t>リツ</t>
    </rPh>
    <rPh sb="144" eb="146">
      <t>コウジョウ</t>
    </rPh>
    <rPh sb="147" eb="149">
      <t>キッキン</t>
    </rPh>
    <rPh sb="150" eb="152">
      <t>カダイ</t>
    </rPh>
    <rPh sb="156" eb="158">
      <t>コンゴ</t>
    </rPh>
    <rPh sb="168" eb="170">
      <t>カダイ</t>
    </rPh>
    <rPh sb="171" eb="173">
      <t>カイショウ</t>
    </rPh>
    <rPh sb="178" eb="180">
      <t>カニュウ</t>
    </rPh>
    <rPh sb="180" eb="182">
      <t>ソクシン</t>
    </rPh>
    <rPh sb="186" eb="187">
      <t>アラ</t>
    </rPh>
    <rPh sb="189" eb="191">
      <t>ホジョ</t>
    </rPh>
    <rPh sb="191" eb="193">
      <t>セイド</t>
    </rPh>
    <rPh sb="194" eb="196">
      <t>ソウセツ</t>
    </rPh>
    <rPh sb="197" eb="200">
      <t>シヨウリョウ</t>
    </rPh>
    <rPh sb="201" eb="203">
      <t>ミナオ</t>
    </rPh>
    <rPh sb="211" eb="213">
      <t>ジゾク</t>
    </rPh>
    <rPh sb="213" eb="215">
      <t>カノウ</t>
    </rPh>
    <rPh sb="216" eb="218">
      <t>ジギョウ</t>
    </rPh>
    <rPh sb="218" eb="220">
      <t>ウンエイ</t>
    </rPh>
    <rPh sb="221" eb="223">
      <t>スイシン</t>
    </rPh>
    <phoneticPr fontId="4"/>
  </si>
  <si>
    <t>　下水道事業における経営の健全性及び効率性については、①の収益的収支比率が66％台ということで、単年度収支が赤字となっています。また、⑤の経費回収率も73％台ということで、類型平均並みであるものの使用料収入で賄えていない状況にあります。
　④の企業債残高対事業規模比率では類型平均を上回っているものの、類型平均との差は少なくなってきており、投資規模の調整による改善の兆しが見えています。
　⑥の汚水処理原価は、類型平均並みであるものの全国平均と比べ大分高い状況にあり、地形的要因により高くなっていると考えられ、これにより⑤の経費回収率も低くなっています。
　⑦の施設利用率及び⑧の水洗化率については類型平均よりも低くなっていることから、下水道接続が伸び悩んでいる状況により施設の規模が過大となっています。
　以上のことから、類似団体と比べ本市の下水道事業は厳しい経営状況にあると言えるため、改善に向けた取組みが必要となります。</t>
    <rPh sb="1" eb="4">
      <t>ゲスイドウ</t>
    </rPh>
    <rPh sb="4" eb="6">
      <t>ジギョウ</t>
    </rPh>
    <rPh sb="10" eb="12">
      <t>ケイエイ</t>
    </rPh>
    <rPh sb="13" eb="16">
      <t>ケンゼンセイ</t>
    </rPh>
    <rPh sb="16" eb="17">
      <t>オヨ</t>
    </rPh>
    <rPh sb="18" eb="21">
      <t>コウリツセイ</t>
    </rPh>
    <rPh sb="29" eb="31">
      <t>シュウエキ</t>
    </rPh>
    <rPh sb="31" eb="32">
      <t>テキ</t>
    </rPh>
    <rPh sb="32" eb="34">
      <t>シュウシ</t>
    </rPh>
    <rPh sb="34" eb="36">
      <t>ヒリツ</t>
    </rPh>
    <rPh sb="40" eb="41">
      <t>ダイ</t>
    </rPh>
    <rPh sb="69" eb="71">
      <t>ケイヒ</t>
    </rPh>
    <rPh sb="71" eb="73">
      <t>カイシュウ</t>
    </rPh>
    <rPh sb="73" eb="74">
      <t>リツ</t>
    </rPh>
    <rPh sb="78" eb="79">
      <t>ダイ</t>
    </rPh>
    <rPh sb="86" eb="90">
      <t>ルイケイヘイキン</t>
    </rPh>
    <rPh sb="90" eb="91">
      <t>ナ</t>
    </rPh>
    <rPh sb="110" eb="112">
      <t>ジョウキョウ</t>
    </rPh>
    <rPh sb="122" eb="124">
      <t>キギョウ</t>
    </rPh>
    <rPh sb="124" eb="125">
      <t>サイ</t>
    </rPh>
    <rPh sb="125" eb="127">
      <t>ザンダカ</t>
    </rPh>
    <rPh sb="127" eb="128">
      <t>タイ</t>
    </rPh>
    <rPh sb="128" eb="130">
      <t>ジギョウ</t>
    </rPh>
    <rPh sb="130" eb="132">
      <t>キボ</t>
    </rPh>
    <rPh sb="132" eb="134">
      <t>ヒリツ</t>
    </rPh>
    <rPh sb="136" eb="138">
      <t>ルイケイ</t>
    </rPh>
    <rPh sb="138" eb="140">
      <t>ヘイキン</t>
    </rPh>
    <rPh sb="141" eb="143">
      <t>ウワマワ</t>
    </rPh>
    <rPh sb="151" eb="153">
      <t>ルイケイ</t>
    </rPh>
    <rPh sb="153" eb="155">
      <t>ヘイキン</t>
    </rPh>
    <rPh sb="157" eb="158">
      <t>サ</t>
    </rPh>
    <rPh sb="159" eb="160">
      <t>スク</t>
    </rPh>
    <rPh sb="170" eb="172">
      <t>トウシ</t>
    </rPh>
    <rPh sb="172" eb="174">
      <t>キボ</t>
    </rPh>
    <rPh sb="175" eb="177">
      <t>チョウセイ</t>
    </rPh>
    <rPh sb="180" eb="182">
      <t>カイゼン</t>
    </rPh>
    <rPh sb="183" eb="184">
      <t>キザ</t>
    </rPh>
    <rPh sb="186" eb="187">
      <t>ミ</t>
    </rPh>
    <rPh sb="197" eb="199">
      <t>オスイ</t>
    </rPh>
    <rPh sb="199" eb="201">
      <t>ショリ</t>
    </rPh>
    <rPh sb="201" eb="203">
      <t>ゲンカ</t>
    </rPh>
    <rPh sb="205" eb="207">
      <t>ルイケイ</t>
    </rPh>
    <rPh sb="207" eb="209">
      <t>ヘイキン</t>
    </rPh>
    <rPh sb="209" eb="210">
      <t>ナ</t>
    </rPh>
    <rPh sb="217" eb="219">
      <t>ゼンコク</t>
    </rPh>
    <rPh sb="219" eb="221">
      <t>ヘイキン</t>
    </rPh>
    <rPh sb="222" eb="223">
      <t>クラ</t>
    </rPh>
    <rPh sb="224" eb="226">
      <t>ダイブ</t>
    </rPh>
    <rPh sb="226" eb="227">
      <t>タカ</t>
    </rPh>
    <rPh sb="228" eb="230">
      <t>ジョウキョウ</t>
    </rPh>
    <rPh sb="242" eb="243">
      <t>タカ</t>
    </rPh>
    <rPh sb="250" eb="251">
      <t>カンガ</t>
    </rPh>
    <rPh sb="262" eb="264">
      <t>ケイヒ</t>
    </rPh>
    <rPh sb="264" eb="266">
      <t>カイシュウ</t>
    </rPh>
    <rPh sb="266" eb="267">
      <t>リツ</t>
    </rPh>
    <rPh sb="268" eb="269">
      <t>ヒク</t>
    </rPh>
    <rPh sb="281" eb="283">
      <t>シセツ</t>
    </rPh>
    <rPh sb="283" eb="285">
      <t>リヨウ</t>
    </rPh>
    <rPh sb="285" eb="286">
      <t>リツ</t>
    </rPh>
    <rPh sb="286" eb="287">
      <t>オヨ</t>
    </rPh>
    <rPh sb="290" eb="293">
      <t>スイセンカ</t>
    </rPh>
    <rPh sb="293" eb="294">
      <t>リツ</t>
    </rPh>
    <rPh sb="299" eb="301">
      <t>ルイケイ</t>
    </rPh>
    <rPh sb="301" eb="303">
      <t>ヘイキン</t>
    </rPh>
    <rPh sb="306" eb="307">
      <t>ヒク</t>
    </rPh>
    <rPh sb="318" eb="321">
      <t>ゲスイドウ</t>
    </rPh>
    <rPh sb="321" eb="323">
      <t>セツゾク</t>
    </rPh>
    <rPh sb="324" eb="325">
      <t>ノ</t>
    </rPh>
    <rPh sb="326" eb="327">
      <t>ナヤ</t>
    </rPh>
    <rPh sb="331" eb="333">
      <t>ジョウキョウ</t>
    </rPh>
    <rPh sb="336" eb="338">
      <t>シセツ</t>
    </rPh>
    <rPh sb="339" eb="341">
      <t>キボ</t>
    </rPh>
    <rPh sb="342" eb="344">
      <t>カダイ</t>
    </rPh>
    <rPh sb="354" eb="356">
      <t>イジョウ</t>
    </rPh>
    <rPh sb="362" eb="364">
      <t>ルイジ</t>
    </rPh>
    <rPh sb="364" eb="366">
      <t>ダンタイ</t>
    </rPh>
    <rPh sb="367" eb="368">
      <t>クラ</t>
    </rPh>
    <rPh sb="369" eb="371">
      <t>ホンシ</t>
    </rPh>
    <rPh sb="372" eb="375">
      <t>ゲスイドウ</t>
    </rPh>
    <rPh sb="375" eb="377">
      <t>ジギョウ</t>
    </rPh>
    <rPh sb="378" eb="379">
      <t>キビ</t>
    </rPh>
    <rPh sb="381" eb="383">
      <t>ケイエイ</t>
    </rPh>
    <rPh sb="383" eb="385">
      <t>ジョウキョウ</t>
    </rPh>
    <rPh sb="389" eb="390">
      <t>イ</t>
    </rPh>
    <rPh sb="395" eb="397">
      <t>カイゼン</t>
    </rPh>
    <rPh sb="398" eb="399">
      <t>ム</t>
    </rPh>
    <rPh sb="401" eb="403">
      <t>トリク</t>
    </rPh>
    <rPh sb="405" eb="4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</si>
</sst>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E-4A23-9290-87485C3465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c:v>
                </c:pt>
              </c:numCache>
            </c:numRef>
          </c:val>
          <c:smooth val="0"/>
          <c:extLst>
            <c:ext xmlns:c16="http://schemas.microsoft.com/office/drawing/2014/chart" uri="{C3380CC4-5D6E-409C-BE32-E72D297353CC}">
              <c16:uniqueId val="{00000001-9C3E-4A23-9290-87485C3465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32.409999999999997</c:v>
                </c:pt>
                <c:pt idx="1">
                  <c:v>33.130000000000003</c:v>
                </c:pt>
                <c:pt idx="2">
                  <c:v>35.090000000000003</c:v>
                </c:pt>
                <c:pt idx="3">
                  <c:v>35.43</c:v>
                </c:pt>
                <c:pt idx="4">
                  <c:v>34.74</c:v>
                </c:pt>
              </c:numCache>
            </c:numRef>
          </c:val>
          <c:extLst>
            <c:ext xmlns:c16="http://schemas.microsoft.com/office/drawing/2014/chart" uri="{C3380CC4-5D6E-409C-BE32-E72D297353CC}">
              <c16:uniqueId val="{00000000-0BEF-42ED-9AFA-2F17630EF9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49.27</c:v>
                </c:pt>
              </c:numCache>
            </c:numRef>
          </c:val>
          <c:smooth val="0"/>
          <c:extLst>
            <c:ext xmlns:c16="http://schemas.microsoft.com/office/drawing/2014/chart" uri="{C3380CC4-5D6E-409C-BE32-E72D297353CC}">
              <c16:uniqueId val="{00000001-0BEF-42ED-9AFA-2F17630EF9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57.79</c:v>
                </c:pt>
                <c:pt idx="1">
                  <c:v>58.74</c:v>
                </c:pt>
                <c:pt idx="2">
                  <c:v>59.95</c:v>
                </c:pt>
                <c:pt idx="3">
                  <c:v>60.68</c:v>
                </c:pt>
                <c:pt idx="4">
                  <c:v>61.9</c:v>
                </c:pt>
              </c:numCache>
            </c:numRef>
          </c:val>
          <c:extLst>
            <c:ext xmlns:c16="http://schemas.microsoft.com/office/drawing/2014/chart" uri="{C3380CC4-5D6E-409C-BE32-E72D297353CC}">
              <c16:uniqueId val="{00000000-A8FF-42BB-861F-C7D561FA48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83.16</c:v>
                </c:pt>
              </c:numCache>
            </c:numRef>
          </c:val>
          <c:smooth val="0"/>
          <c:extLst>
            <c:ext xmlns:c16="http://schemas.microsoft.com/office/drawing/2014/chart" uri="{C3380CC4-5D6E-409C-BE32-E72D297353CC}">
              <c16:uniqueId val="{00000001-A8FF-42BB-861F-C7D561FA48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59.71</c:v>
                </c:pt>
                <c:pt idx="1">
                  <c:v>58.74</c:v>
                </c:pt>
                <c:pt idx="2">
                  <c:v>67.13</c:v>
                </c:pt>
                <c:pt idx="3">
                  <c:v>66.55</c:v>
                </c:pt>
                <c:pt idx="4">
                  <c:v>66.42</c:v>
                </c:pt>
              </c:numCache>
            </c:numRef>
          </c:val>
          <c:extLst>
            <c:ext xmlns:c16="http://schemas.microsoft.com/office/drawing/2014/chart" uri="{C3380CC4-5D6E-409C-BE32-E72D297353CC}">
              <c16:uniqueId val="{00000000-8F5A-4F58-86E3-9C5A7A8BD5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5A-4F58-86E3-9C5A7A8BD5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BC-424F-A1EB-555C3FF39B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BC-424F-A1EB-555C3FF39B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0B-4AA8-B6DB-BBB9EF931A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B-4AA8-B6DB-BBB9EF931A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F3-4222-827B-5C44DCD2CD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F3-4222-827B-5C44DCD2CD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83-4E0D-AE5B-8181331949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83-4E0D-AE5B-8181331949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2126.0100000000002</c:v>
                </c:pt>
                <c:pt idx="1">
                  <c:v>1982.31</c:v>
                </c:pt>
                <c:pt idx="2">
                  <c:v>1924.42</c:v>
                </c:pt>
                <c:pt idx="3">
                  <c:v>1303.73</c:v>
                </c:pt>
                <c:pt idx="4">
                  <c:v>1348.85</c:v>
                </c:pt>
              </c:numCache>
            </c:numRef>
          </c:val>
          <c:extLst>
            <c:ext xmlns:c16="http://schemas.microsoft.com/office/drawing/2014/chart" uri="{C3380CC4-5D6E-409C-BE32-E72D297353CC}">
              <c16:uniqueId val="{00000000-F69C-42F2-9590-81413CA7CD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1130.42</c:v>
                </c:pt>
              </c:numCache>
            </c:numRef>
          </c:val>
          <c:smooth val="0"/>
          <c:extLst>
            <c:ext xmlns:c16="http://schemas.microsoft.com/office/drawing/2014/chart" uri="{C3380CC4-5D6E-409C-BE32-E72D297353CC}">
              <c16:uniqueId val="{00000001-F69C-42F2-9590-81413CA7CD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54.95</c:v>
                </c:pt>
                <c:pt idx="1">
                  <c:v>54.3</c:v>
                </c:pt>
                <c:pt idx="2">
                  <c:v>82.84</c:v>
                </c:pt>
                <c:pt idx="3">
                  <c:v>70.06</c:v>
                </c:pt>
                <c:pt idx="4">
                  <c:v>73.56</c:v>
                </c:pt>
              </c:numCache>
            </c:numRef>
          </c:val>
          <c:extLst>
            <c:ext xmlns:c16="http://schemas.microsoft.com/office/drawing/2014/chart" uri="{C3380CC4-5D6E-409C-BE32-E72D297353CC}">
              <c16:uniqueId val="{00000000-6B77-4B5E-9A32-3520A56608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74.17</c:v>
                </c:pt>
              </c:numCache>
            </c:numRef>
          </c:val>
          <c:smooth val="0"/>
          <c:extLst>
            <c:ext xmlns:c16="http://schemas.microsoft.com/office/drawing/2014/chart" uri="{C3380CC4-5D6E-409C-BE32-E72D297353CC}">
              <c16:uniqueId val="{00000001-6B77-4B5E-9A32-3520A56608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348.35</c:v>
                </c:pt>
                <c:pt idx="1">
                  <c:v>352.31</c:v>
                </c:pt>
                <c:pt idx="2">
                  <c:v>230.83</c:v>
                </c:pt>
                <c:pt idx="3">
                  <c:v>273.42</c:v>
                </c:pt>
                <c:pt idx="4">
                  <c:v>236.59</c:v>
                </c:pt>
              </c:numCache>
            </c:numRef>
          </c:val>
          <c:extLst>
            <c:ext xmlns:c16="http://schemas.microsoft.com/office/drawing/2014/chart" uri="{C3380CC4-5D6E-409C-BE32-E72D297353CC}">
              <c16:uniqueId val="{00000000-5F42-4156-80D5-55BBFFE23A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230.95</c:v>
                </c:pt>
              </c:numCache>
            </c:numRef>
          </c:val>
          <c:smooth val="0"/>
          <c:extLst>
            <c:ext xmlns:c16="http://schemas.microsoft.com/office/drawing/2014/chart" uri="{C3380CC4-5D6E-409C-BE32-E72D297353CC}">
              <c16:uniqueId val="{00000001-5F42-4156-80D5-55BBFFE23A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秋田県　鹿角市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30454</v>
      </c>
      <c r="AM8" s="75"/>
      <c r="AN8" s="75"/>
      <c r="AO8" s="75"/>
      <c r="AP8" s="75"/>
      <c r="AQ8" s="75"/>
      <c r="AR8" s="75"/>
      <c r="AS8" s="75"/>
      <c r="AT8" s="74">
        <f>データ!T6</f>
        <v>707.52</v>
      </c>
      <c r="AU8" s="74"/>
      <c r="AV8" s="74"/>
      <c r="AW8" s="74"/>
      <c r="AX8" s="74"/>
      <c r="AY8" s="74"/>
      <c r="AZ8" s="74"/>
      <c r="BA8" s="74"/>
      <c r="BB8" s="74">
        <f>データ!U6</f>
        <v>43.04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45.46</v>
      </c>
      <c r="Q10" s="74"/>
      <c r="R10" s="74"/>
      <c r="S10" s="74"/>
      <c r="T10" s="74"/>
      <c r="U10" s="74"/>
      <c r="V10" s="74"/>
      <c r="W10" s="74">
        <f>データ!Q6</f>
        <v>93.66</v>
      </c>
      <c r="X10" s="74"/>
      <c r="Y10" s="74"/>
      <c r="Z10" s="74"/>
      <c r="AA10" s="74"/>
      <c r="AB10" s="74"/>
      <c r="AC10" s="74"/>
      <c r="AD10" s="75">
        <f>データ!R6</f>
        <v>3410</v>
      </c>
      <c r="AE10" s="75"/>
      <c r="AF10" s="75"/>
      <c r="AG10" s="75"/>
      <c r="AH10" s="75"/>
      <c r="AI10" s="75"/>
      <c r="AJ10" s="75"/>
      <c r="AK10" s="2"/>
      <c r="AL10" s="75">
        <f>データ!V6</f>
        <v>13723</v>
      </c>
      <c r="AM10" s="75"/>
      <c r="AN10" s="75"/>
      <c r="AO10" s="75"/>
      <c r="AP10" s="75"/>
      <c r="AQ10" s="75"/>
      <c r="AR10" s="75"/>
      <c r="AS10" s="75"/>
      <c r="AT10" s="74">
        <f>データ!W6</f>
        <v>5.52</v>
      </c>
      <c r="AU10" s="74"/>
      <c r="AV10" s="74"/>
      <c r="AW10" s="74"/>
      <c r="AX10" s="74"/>
      <c r="AY10" s="74"/>
      <c r="AZ10" s="74"/>
      <c r="BA10" s="74"/>
      <c r="BB10" s="74">
        <f>データ!X6</f>
        <v>2486.0500000000002</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5PzTwVgatosIWuv/7xsamVoPVbQBV+xWoyXrTpm+uSraJNujPcS/A4BvBek7YQNzSDDR5jSYUiriXTvjv5ighw==" saltValue="V8TSnG95giJECqsGTlSy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52094</v>
      </c>
      <c r="D6" s="33">
        <f t="shared" si="3"/>
        <v>47</v>
      </c>
      <c r="E6" s="33">
        <f t="shared" si="3"/>
        <v>17</v>
      </c>
      <c r="F6" s="33">
        <f t="shared" si="3"/>
        <v>1</v>
      </c>
      <c r="G6" s="33">
        <f t="shared" si="3"/>
        <v>0</v>
      </c>
      <c r="H6" s="33" t="str">
        <f t="shared" si="3"/>
        <v>秋田県　鹿角市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45.46</v>
      </c>
      <c r="Q6" s="34">
        <f t="shared" si="3"/>
        <v>93.66</v>
      </c>
      <c r="R6" s="34">
        <f t="shared" si="3"/>
        <v>3410</v>
      </c>
      <c r="S6" s="34">
        <f t="shared" si="3"/>
        <v>30454</v>
      </c>
      <c r="T6" s="34">
        <f t="shared" si="3"/>
        <v>707.52</v>
      </c>
      <c r="U6" s="34">
        <f t="shared" si="3"/>
        <v>43.04</v>
      </c>
      <c r="V6" s="34">
        <f t="shared" si="3"/>
        <v>13723</v>
      </c>
      <c r="W6" s="34">
        <f t="shared" si="3"/>
        <v>5.52</v>
      </c>
      <c r="X6" s="34">
        <f t="shared" si="3"/>
        <v>2486.0500000000002</v>
      </c>
      <c r="Y6" s="35">
        <f>IF(Y7="",NA(),Y7)</f>
        <v>59.71</v>
      </c>
      <c r="Z6" s="35">
        <f t="shared" ref="Z6:AH6" si="4">IF(Z7="",NA(),Z7)</f>
        <v>58.74</v>
      </c>
      <c r="AA6" s="35">
        <f t="shared" si="4"/>
        <v>67.13</v>
      </c>
      <c r="AB6" s="35">
        <f t="shared" si="4"/>
        <v>66.55</v>
      </c>
      <c r="AC6" s="35">
        <f t="shared" si="4"/>
        <v>66.42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2126.0100000000002</v>
      </c>
      <c r="BG6" s="35">
        <f t="shared" ref="BG6:BO6" si="7">IF(BG7="",NA(),BG7)</f>
        <v>1982.31</v>
      </c>
      <c r="BH6" s="35">
        <f t="shared" si="7"/>
        <v>1924.42</v>
      </c>
      <c r="BI6" s="35">
        <f t="shared" si="7"/>
        <v>1303.73</v>
      </c>
      <c r="BJ6" s="35">
        <f t="shared" si="7"/>
        <v>1348.85</v>
      </c>
      <c r="BK6" s="35">
        <f t="shared" si="7"/>
        <v>1118.56</v>
      </c>
      <c r="BL6" s="35">
        <f t="shared" si="7"/>
        <v>1111.31</v>
      </c>
      <c r="BM6" s="35">
        <f t="shared" si="7"/>
        <v>966.33</v>
      </c>
      <c r="BN6" s="35">
        <f t="shared" si="7"/>
        <v>958.81</v>
      </c>
      <c r="BO6" s="35">
        <f t="shared" si="7"/>
        <v>1130.42</v>
      </c>
      <c r="BP6" s="34" t="str">
        <f>IF(BP7="","",IF(BP7="-","【-】","【"&amp;SUBSTITUTE(TEXT(BP7,"#,##0.00"),"-","△")&amp;"】"))</f>
        <v>【682.51】</v>
      </c>
      <c r="BQ6" s="35">
        <f>IF(BQ7="",NA(),BQ7)</f>
        <v>54.95</v>
      </c>
      <c r="BR6" s="35">
        <f t="shared" ref="BR6:BZ6" si="8">IF(BR7="",NA(),BR7)</f>
        <v>54.3</v>
      </c>
      <c r="BS6" s="35">
        <f t="shared" si="8"/>
        <v>82.84</v>
      </c>
      <c r="BT6" s="35">
        <f t="shared" si="8"/>
        <v>70.06</v>
      </c>
      <c r="BU6" s="35">
        <f t="shared" si="8"/>
        <v>73.56</v>
      </c>
      <c r="BV6" s="35">
        <f t="shared" si="8"/>
        <v>72.33</v>
      </c>
      <c r="BW6" s="35">
        <f t="shared" si="8"/>
        <v>75.540000000000006</v>
      </c>
      <c r="BX6" s="35">
        <f t="shared" si="8"/>
        <v>81.739999999999995</v>
      </c>
      <c r="BY6" s="35">
        <f t="shared" si="8"/>
        <v>82.88</v>
      </c>
      <c r="BZ6" s="35">
        <f t="shared" si="8"/>
        <v>74.17</v>
      </c>
      <c r="CA6" s="34" t="str">
        <f>IF(CA7="","",IF(CA7="-","【-】","【"&amp;SUBSTITUTE(TEXT(CA7,"#,##0.00"),"-","△")&amp;"】"))</f>
        <v>【100.34】</v>
      </c>
      <c r="CB6" s="35">
        <f>IF(CB7="",NA(),CB7)</f>
        <v>348.35</v>
      </c>
      <c r="CC6" s="35">
        <f t="shared" ref="CC6:CK6" si="9">IF(CC7="",NA(),CC7)</f>
        <v>352.31</v>
      </c>
      <c r="CD6" s="35">
        <f t="shared" si="9"/>
        <v>230.83</v>
      </c>
      <c r="CE6" s="35">
        <f t="shared" si="9"/>
        <v>273.42</v>
      </c>
      <c r="CF6" s="35">
        <f t="shared" si="9"/>
        <v>236.59</v>
      </c>
      <c r="CG6" s="35">
        <f t="shared" si="9"/>
        <v>215.28</v>
      </c>
      <c r="CH6" s="35">
        <f t="shared" si="9"/>
        <v>207.96</v>
      </c>
      <c r="CI6" s="35">
        <f t="shared" si="9"/>
        <v>194.31</v>
      </c>
      <c r="CJ6" s="35">
        <f t="shared" si="9"/>
        <v>190.99</v>
      </c>
      <c r="CK6" s="35">
        <f t="shared" si="9"/>
        <v>230.95</v>
      </c>
      <c r="CL6" s="34" t="str">
        <f>IF(CL7="","",IF(CL7="-","【-】","【"&amp;SUBSTITUTE(TEXT(CL7,"#,##0.00"),"-","△")&amp;"】"))</f>
        <v>【136.15】</v>
      </c>
      <c r="CM6" s="35">
        <f>IF(CM7="",NA(),CM7)</f>
        <v>32.409999999999997</v>
      </c>
      <c r="CN6" s="35">
        <f t="shared" ref="CN6:CV6" si="10">IF(CN7="",NA(),CN7)</f>
        <v>33.130000000000003</v>
      </c>
      <c r="CO6" s="35">
        <f t="shared" si="10"/>
        <v>35.090000000000003</v>
      </c>
      <c r="CP6" s="35">
        <f t="shared" si="10"/>
        <v>35.43</v>
      </c>
      <c r="CQ6" s="35">
        <f t="shared" si="10"/>
        <v>34.74</v>
      </c>
      <c r="CR6" s="35">
        <f t="shared" si="10"/>
        <v>54.67</v>
      </c>
      <c r="CS6" s="35">
        <f t="shared" si="10"/>
        <v>53.51</v>
      </c>
      <c r="CT6" s="35">
        <f t="shared" si="10"/>
        <v>53.5</v>
      </c>
      <c r="CU6" s="35">
        <f t="shared" si="10"/>
        <v>52.58</v>
      </c>
      <c r="CV6" s="35">
        <f t="shared" si="10"/>
        <v>49.27</v>
      </c>
      <c r="CW6" s="34" t="str">
        <f>IF(CW7="","",IF(CW7="-","【-】","【"&amp;SUBSTITUTE(TEXT(CW7,"#,##0.00"),"-","△")&amp;"】"))</f>
        <v>【59.64】</v>
      </c>
      <c r="CX6" s="35">
        <f>IF(CX7="",NA(),CX7)</f>
        <v>57.79</v>
      </c>
      <c r="CY6" s="35">
        <f t="shared" ref="CY6:DG6" si="11">IF(CY7="",NA(),CY7)</f>
        <v>58.74</v>
      </c>
      <c r="CZ6" s="35">
        <f t="shared" si="11"/>
        <v>59.95</v>
      </c>
      <c r="DA6" s="35">
        <f t="shared" si="11"/>
        <v>60.68</v>
      </c>
      <c r="DB6" s="35">
        <f t="shared" si="11"/>
        <v>61.9</v>
      </c>
      <c r="DC6" s="35">
        <f t="shared" si="11"/>
        <v>83.8</v>
      </c>
      <c r="DD6" s="35">
        <f t="shared" si="11"/>
        <v>83.91</v>
      </c>
      <c r="DE6" s="35">
        <f t="shared" si="11"/>
        <v>83.51</v>
      </c>
      <c r="DF6" s="35">
        <f t="shared" si="11"/>
        <v>83.02</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v>
      </c>
      <c r="EO6" s="34" t="str">
        <f>IF(EO7="","",IF(EO7="-","【-】","【"&amp;SUBSTITUTE(TEXT(EO7,"#,##0.00"),"-","△")&amp;"】"))</f>
        <v>【0.22】</v>
      </c>
    </row>
    <row r="7" spans="1:145" s="36" customFormat="1" x14ac:dyDescent="0.15">
      <c r="A7" s="28"/>
      <c r="B7" s="37">
        <v>2019</v>
      </c>
      <c r="C7" s="37">
        <v>52094</v>
      </c>
      <c r="D7" s="37">
        <v>47</v>
      </c>
      <c r="E7" s="37">
        <v>17</v>
      </c>
      <c r="F7" s="37">
        <v>1</v>
      </c>
      <c r="G7" s="37">
        <v>0</v>
      </c>
      <c r="H7" s="37" t="s">
        <v>98</v>
      </c>
      <c r="I7" s="37" t="s">
        <v>99</v>
      </c>
      <c r="J7" s="37" t="s">
        <v>100</v>
      </c>
      <c r="K7" s="37" t="s">
        <v>101</v>
      </c>
      <c r="L7" s="37" t="s">
        <v>102</v>
      </c>
      <c r="M7" s="37" t="s">
        <v>103</v>
      </c>
      <c r="N7" s="38" t="s">
        <v>104</v>
      </c>
      <c r="O7" s="38" t="s">
        <v>105</v>
      </c>
      <c r="P7" s="38">
        <v>45.46</v>
      </c>
      <c r="Q7" s="38">
        <v>93.66</v>
      </c>
      <c r="R7" s="38">
        <v>3410</v>
      </c>
      <c r="S7" s="38">
        <v>30454</v>
      </c>
      <c r="T7" s="38">
        <v>707.52</v>
      </c>
      <c r="U7" s="38">
        <v>43.04</v>
      </c>
      <c r="V7" s="38">
        <v>13723</v>
      </c>
      <c r="W7" s="38">
        <v>5.52</v>
      </c>
      <c r="X7" s="38">
        <v>2486.0500000000002</v>
      </c>
      <c r="Y7" s="38">
        <v>59.71</v>
      </c>
      <c r="Z7" s="38">
        <v>58.74</v>
      </c>
      <c r="AA7" s="38">
        <v>67.13</v>
      </c>
      <c r="AB7" s="38">
        <v>66.55</v>
      </c>
      <c r="AC7" s="38">
        <v>66.42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2126.0100000000002</v>
      </c>
      <c r="BG7" s="38">
        <v>1982.31</v>
      </c>
      <c r="BH7" s="38">
        <v>1924.42</v>
      </c>
      <c r="BI7" s="38">
        <v>1303.73</v>
      </c>
      <c r="BJ7" s="38">
        <v>1348.85</v>
      </c>
      <c r="BK7" s="38">
        <v>1118.56</v>
      </c>
      <c r="BL7" s="38">
        <v>1111.31</v>
      </c>
      <c r="BM7" s="38">
        <v>966.33</v>
      </c>
      <c r="BN7" s="38">
        <v>958.81</v>
      </c>
      <c r="BO7" s="38">
        <v>1130.42</v>
      </c>
      <c r="BP7" s="38">
        <v>682.51</v>
      </c>
      <c r="BQ7" s="38">
        <v>54.95</v>
      </c>
      <c r="BR7" s="38">
        <v>54.3</v>
      </c>
      <c r="BS7" s="38">
        <v>82.84</v>
      </c>
      <c r="BT7" s="38">
        <v>70.06</v>
      </c>
      <c r="BU7" s="38">
        <v>73.56</v>
      </c>
      <c r="BV7" s="38">
        <v>72.33</v>
      </c>
      <c r="BW7" s="38">
        <v>75.540000000000006</v>
      </c>
      <c r="BX7" s="38">
        <v>81.739999999999995</v>
      </c>
      <c r="BY7" s="38">
        <v>82.88</v>
      </c>
      <c r="BZ7" s="38">
        <v>74.17</v>
      </c>
      <c r="CA7" s="38">
        <v>100.34</v>
      </c>
      <c r="CB7" s="38">
        <v>348.35</v>
      </c>
      <c r="CC7" s="38">
        <v>352.31</v>
      </c>
      <c r="CD7" s="38">
        <v>230.83</v>
      </c>
      <c r="CE7" s="38">
        <v>273.42</v>
      </c>
      <c r="CF7" s="38">
        <v>236.59</v>
      </c>
      <c r="CG7" s="38">
        <v>215.28</v>
      </c>
      <c r="CH7" s="38">
        <v>207.96</v>
      </c>
      <c r="CI7" s="38">
        <v>194.31</v>
      </c>
      <c r="CJ7" s="38">
        <v>190.99</v>
      </c>
      <c r="CK7" s="38">
        <v>230.95</v>
      </c>
      <c r="CL7" s="38">
        <v>136.15</v>
      </c>
      <c r="CM7" s="38">
        <v>32.409999999999997</v>
      </c>
      <c r="CN7" s="38">
        <v>33.130000000000003</v>
      </c>
      <c r="CO7" s="38">
        <v>35.090000000000003</v>
      </c>
      <c r="CP7" s="38">
        <v>35.43</v>
      </c>
      <c r="CQ7" s="38">
        <v>34.74</v>
      </c>
      <c r="CR7" s="38">
        <v>54.67</v>
      </c>
      <c r="CS7" s="38">
        <v>53.51</v>
      </c>
      <c r="CT7" s="38">
        <v>53.5</v>
      </c>
      <c r="CU7" s="38">
        <v>52.58</v>
      </c>
      <c r="CV7" s="38">
        <v>49.27</v>
      </c>
      <c r="CW7" s="38">
        <v>59.64</v>
      </c>
      <c r="CX7" s="38">
        <v>57.79</v>
      </c>
      <c r="CY7" s="38">
        <v>58.74</v>
      </c>
      <c r="CZ7" s="38">
        <v>59.95</v>
      </c>
      <c r="DA7" s="38">
        <v>60.68</v>
      </c>
      <c r="DB7" s="38">
        <v>61.9</v>
      </c>
      <c r="DC7" s="38">
        <v>83.8</v>
      </c>
      <c r="DD7" s="38">
        <v>83.91</v>
      </c>
      <c r="DE7" s="38">
        <v>83.51</v>
      </c>
      <c r="DF7" s="38">
        <v>83.02</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user5</cp:lastModifiedBy>
  <cp:lastPrinted>2021-01-22T00:04:46Z</cp:lastPrinted>
  <dcterms:created xsi:type="dcterms:W3CDTF">2020-12-04T02:42:50Z</dcterms:created>
  <dcterms:modified xsi:type="dcterms:W3CDTF">2021-01-22T01:30:41Z</dcterms:modified>
  <cp:category/>
</cp:coreProperties>
</file>