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2\02 経営比較分析表提出\"/>
    </mc:Choice>
  </mc:AlternateContent>
  <workbookProtection workbookAlgorithmName="SHA-512" workbookHashValue="EEL2ZbYSMLb4trP2wEVCr4RhygVYGBJ6Gwqxco4HHjQNpJ7S8VHEk3R5CGbKZaBy3BeMDy4UX5TRfSxMBhzPSw==" workbookSaltValue="pWVKuznnHBocy2v9yxas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<sst xmlns="http://schemas.openxmlformats.org/spreadsheetml/2006/main" count="228" uniqueCount="113">
  <si>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</si>
  <si>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</si>
  <si>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</si>
  <si>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</si>
  <si>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</si>
  <si>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</si>
  <si>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</si>
  <si>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</si>
  <si>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</si>
  <si>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</si>
  <si>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</si>
  <si>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</si>
  <si>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</si>
  <si>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</si>
  <si>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</si>
  <si>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</si>
  <si>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</si>
  <si>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</si>
  <si>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</si>
  <si>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</si>
  <si>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</si>
  <si>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</si>
  <si>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</si>
  <si>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</si>
  <si>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</si>
  <si>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</si>
  <si>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</si>
  <si>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</si>
  <si>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</si>
  <si>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</si>
  <si>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</si>
  <si>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</si>
  <si>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</si>
  <si>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</si>
  <si>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</si>
  <si>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</si>
  <si>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</si>
  <si>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</si>
  <si>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</si>
  <si>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</si>
  <si>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</si>
  <si>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</si>
  <si>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</si>
  <si>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</si>
  <si>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</si>
  <si>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</si>
  <si>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</si>
  <si>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</si>
  <si>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</si>
  <si>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</si>
  <si>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</si>
  <si>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</si>
  <si>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</si>
  <si>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</si>
  <si>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</si>
  <si>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</si>
  <si>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</si>
  <si>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</si>
  <si>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</si>
  <si>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</si>
  <si>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</si>
  <si>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</si>
  <si>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</si>
  <si>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</si>
  <si>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</si>
  <si>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</si>
  <si>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</si>
  <si>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</si>
  <si>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</si>
  <si>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</si>
  <si>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</si>
  <si>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</si>
  <si>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</si>
  <si>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</si>
  <si>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</si>
  <si>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</si>
  <si>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</si>
  <si>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</si>
  <si>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</si>
  <si>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</si>
  <si>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</si>
  <si>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</si>
  <si>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</si>
  <si>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</si>
  <si>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</si>
  <si>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</si>
  <si>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</si>
  <si>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</si>
  <si>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</si>
  <si>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</si>
  <si>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</si>
  <si>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</si>
  <si>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</si>
  <si>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</si>
  <si>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</si>
  <si>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</si>
  <si>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</si>
  <si>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</si>
  <si>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</si>
  <si>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</si>
  <si>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</si>
  <si>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</si>
  <si>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</si>
  <si>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</si>
  <si>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</si>
  <si>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</si>
  <si>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</si>
  <si>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</si>
  <si>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</si>
  <si>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</si>
  <si>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①有形固定資産減価償却率は、平均値を下回っていますが、年々増加傾向にあります。施設の老朽化が進行しているため、耐用年数に近い資産が増加していると考えられます。
　②管路経年化率は平均値を上回っており、今後も耐用年数を超過する管路が増加すると予想されるため、老朽管更新等の対策が必要と感じています。
　③管路更新率は水道未普及地域への水道管新設工事が主だったことから、平均値を下回っています。
　水道未普及地域の解消を優先していたこともあり、老朽管更新は後手に回っています。今後、耐用年数を超過する老朽管がさらに増加すると見込まれるので、経営状況等を見極めながら、優先度の高い管路より順次計画的に更新を進めていきます。</t>
    <rPh sb="28" eb="30">
      <t>ネンネン</t>
    </rPh>
    <rPh sb="30" eb="32">
      <t>ゾウカ</t>
    </rPh>
    <rPh sb="32" eb="34">
      <t>ケイコウ</t>
    </rPh>
    <rPh sb="40" eb="42">
      <t>シセツ</t>
    </rPh>
    <rPh sb="43" eb="46">
      <t>ロウキュウカ</t>
    </rPh>
    <rPh sb="47" eb="49">
      <t>シンコウ</t>
    </rPh>
    <rPh sb="56" eb="58">
      <t>タイヨウ</t>
    </rPh>
    <rPh sb="58" eb="60">
      <t>ネンスウ</t>
    </rPh>
    <rPh sb="61" eb="62">
      <t>チカ</t>
    </rPh>
    <rPh sb="63" eb="65">
      <t>シサン</t>
    </rPh>
    <rPh sb="66" eb="68">
      <t>ゾウカ</t>
    </rPh>
    <rPh sb="94" eb="95">
      <t>ウエ</t>
    </rPh>
    <rPh sb="101" eb="103">
      <t>コンゴ</t>
    </rPh>
    <rPh sb="129" eb="131">
      <t>ロウキュウ</t>
    </rPh>
    <rPh sb="131" eb="132">
      <t>カン</t>
    </rPh>
    <rPh sb="132" eb="134">
      <t>コウシン</t>
    </rPh>
    <rPh sb="134" eb="135">
      <t>トウ</t>
    </rPh>
    <rPh sb="136" eb="138">
      <t>タイサク</t>
    </rPh>
    <rPh sb="139" eb="141">
      <t>ヒツヨウ</t>
    </rPh>
    <rPh sb="142" eb="143">
      <t>カン</t>
    </rPh>
    <rPh sb="152" eb="154">
      <t>カンロ</t>
    </rPh>
    <rPh sb="154" eb="156">
      <t>コウシン</t>
    </rPh>
    <rPh sb="156" eb="157">
      <t>リツ</t>
    </rPh>
    <rPh sb="158" eb="160">
      <t>スイドウ</t>
    </rPh>
    <rPh sb="160" eb="161">
      <t>ミ</t>
    </rPh>
    <rPh sb="161" eb="163">
      <t>フキュウ</t>
    </rPh>
    <rPh sb="163" eb="165">
      <t>チイキ</t>
    </rPh>
    <rPh sb="167" eb="169">
      <t>スイドウ</t>
    </rPh>
    <rPh sb="169" eb="170">
      <t>カン</t>
    </rPh>
    <rPh sb="170" eb="172">
      <t>シンセツ</t>
    </rPh>
    <rPh sb="172" eb="174">
      <t>コウジ</t>
    </rPh>
    <rPh sb="175" eb="176">
      <t>オモ</t>
    </rPh>
    <rPh sb="184" eb="187">
      <t>ヘイキンチ</t>
    </rPh>
    <rPh sb="188" eb="190">
      <t>シタマワ</t>
    </rPh>
    <rPh sb="198" eb="200">
      <t>スイドウ</t>
    </rPh>
    <rPh sb="200" eb="201">
      <t>ミ</t>
    </rPh>
    <rPh sb="201" eb="203">
      <t>フキュウ</t>
    </rPh>
    <rPh sb="203" eb="205">
      <t>チイキ</t>
    </rPh>
    <rPh sb="206" eb="208">
      <t>カイショウ</t>
    </rPh>
    <rPh sb="209" eb="211">
      <t>ユウセン</t>
    </rPh>
    <rPh sb="221" eb="223">
      <t>ロウキュウ</t>
    </rPh>
    <rPh sb="223" eb="224">
      <t>カン</t>
    </rPh>
    <rPh sb="224" eb="226">
      <t>コウシン</t>
    </rPh>
    <rPh sb="227" eb="229">
      <t>ゴテ</t>
    </rPh>
    <rPh sb="230" eb="231">
      <t>マワ</t>
    </rPh>
    <rPh sb="237" eb="239">
      <t>コンゴ</t>
    </rPh>
    <rPh sb="245" eb="247">
      <t>チョウカ</t>
    </rPh>
    <rPh sb="249" eb="251">
      <t>ロウキュウ</t>
    </rPh>
    <rPh sb="256" eb="258">
      <t>ゾウカ</t>
    </rPh>
    <rPh sb="273" eb="274">
      <t>トウ</t>
    </rPh>
    <rPh sb="288" eb="290">
      <t>カンロ</t>
    </rPh>
    <phoneticPr fontId="4"/>
  </si>
  <si>
    <t>　経営の健全性については、①経常収支比率が100％を超えており、水道料金等の収益で費用を賄えています。しかし、⑤料金回収率が100%を下回っており、給水収益以外の収益で費用の不足分を賄っている状況であるため、適切な料金収入の確保が求められます。
　②累積欠損金比率は発生していません。
　③流動比率は100%を上回っており、短期的な支払いには問題がありません。
　④企業債残高対給水収益比率については、耐用年数を経過した設備や老朽管の更新、水道未普及地域への水道管新設工事の主な財源は企業債を充当していることから、平均値を大幅に上回っています。今後は水道未普及地域への水道管新設から老朽管更新に移行する予定であり、収益とのバランスを見極めながら、適切な企業債の借入に努めます。
　⑥給水原価は平均値を上回っており、費用の削減が求められます。
　経営の効率性については、⑦施設利用率が平均値より高く、適正な規模の投資を行うことができていると考えられますが、⑧有収率が平均値を大幅に下回っていることから、漏水調査の実施等により、有収率改善に努めます。
　今後、設備投資による減価償却費等の費用の増加に加え、人口減少や水需要の減少により、収益は大幅な増加が見込めない状況にあります。施設適正化の検討や一層のコスト削減により、健全な経営を心掛け、効率的な事業運営に努めていきます。</t>
    <rPh sb="1" eb="3">
      <t>ケイエイ</t>
    </rPh>
    <rPh sb="4" eb="7">
      <t>ケンゼンセイ</t>
    </rPh>
    <rPh sb="74" eb="76">
      <t>キュウスイ</t>
    </rPh>
    <rPh sb="76" eb="78">
      <t>シュウエキ</t>
    </rPh>
    <rPh sb="78" eb="80">
      <t>イガイ</t>
    </rPh>
    <rPh sb="81" eb="83">
      <t>シュウエキ</t>
    </rPh>
    <rPh sb="84" eb="86">
      <t>ヒヨウ</t>
    </rPh>
    <rPh sb="87" eb="90">
      <t>フソクブン</t>
    </rPh>
    <rPh sb="91" eb="92">
      <t>マカナ</t>
    </rPh>
    <rPh sb="96" eb="98">
      <t>ジョウキョウ</t>
    </rPh>
    <rPh sb="104" eb="106">
      <t>テキセツ</t>
    </rPh>
    <rPh sb="107" eb="109">
      <t>リョウキン</t>
    </rPh>
    <rPh sb="109" eb="111">
      <t>シュウニュウ</t>
    </rPh>
    <rPh sb="112" eb="114">
      <t>カクホ</t>
    </rPh>
    <rPh sb="115" eb="116">
      <t>モト</t>
    </rPh>
    <rPh sb="133" eb="135">
      <t>ハッセイ</t>
    </rPh>
    <rPh sb="145" eb="147">
      <t>リュウドウ</t>
    </rPh>
    <rPh sb="147" eb="149">
      <t>ヒリツ</t>
    </rPh>
    <rPh sb="155" eb="157">
      <t>ウワマワ</t>
    </rPh>
    <rPh sb="162" eb="165">
      <t>タンキテキ</t>
    </rPh>
    <rPh sb="166" eb="168">
      <t>シハラ</t>
    </rPh>
    <rPh sb="171" eb="173">
      <t>モンダイ</t>
    </rPh>
    <rPh sb="183" eb="185">
      <t>キギョウ</t>
    </rPh>
    <rPh sb="185" eb="186">
      <t>サイ</t>
    </rPh>
    <rPh sb="186" eb="188">
      <t>ザンダカ</t>
    </rPh>
    <rPh sb="188" eb="189">
      <t>タイ</t>
    </rPh>
    <rPh sb="189" eb="191">
      <t>キュウスイ</t>
    </rPh>
    <rPh sb="191" eb="193">
      <t>シュウエキ</t>
    </rPh>
    <rPh sb="193" eb="195">
      <t>ヒリツ</t>
    </rPh>
    <rPh sb="201" eb="203">
      <t>タイヨウ</t>
    </rPh>
    <rPh sb="203" eb="205">
      <t>ネンスウ</t>
    </rPh>
    <rPh sb="206" eb="208">
      <t>ケイカ</t>
    </rPh>
    <rPh sb="210" eb="212">
      <t>セツビ</t>
    </rPh>
    <rPh sb="213" eb="215">
      <t>ロウキュウ</t>
    </rPh>
    <rPh sb="215" eb="216">
      <t>カン</t>
    </rPh>
    <rPh sb="217" eb="219">
      <t>コウシン</t>
    </rPh>
    <rPh sb="220" eb="222">
      <t>スイドウ</t>
    </rPh>
    <rPh sb="222" eb="223">
      <t>ミ</t>
    </rPh>
    <rPh sb="223" eb="225">
      <t>フキュウ</t>
    </rPh>
    <rPh sb="225" eb="227">
      <t>チイキ</t>
    </rPh>
    <rPh sb="229" eb="231">
      <t>スイドウ</t>
    </rPh>
    <rPh sb="231" eb="232">
      <t>カン</t>
    </rPh>
    <rPh sb="232" eb="234">
      <t>シンセツ</t>
    </rPh>
    <rPh sb="234" eb="236">
      <t>コウジ</t>
    </rPh>
    <rPh sb="237" eb="238">
      <t>オモ</t>
    </rPh>
    <rPh sb="239" eb="241">
      <t>ザイゲン</t>
    </rPh>
    <rPh sb="242" eb="244">
      <t>キギョウ</t>
    </rPh>
    <rPh sb="244" eb="245">
      <t>サイ</t>
    </rPh>
    <rPh sb="246" eb="248">
      <t>ジュウトウ</t>
    </rPh>
    <rPh sb="257" eb="260">
      <t>ヘイキンチ</t>
    </rPh>
    <rPh sb="261" eb="263">
      <t>オオハバ</t>
    </rPh>
    <rPh sb="264" eb="266">
      <t>ウワマワ</t>
    </rPh>
    <rPh sb="272" eb="274">
      <t>コンゴ</t>
    </rPh>
    <rPh sb="275" eb="277">
      <t>スイドウ</t>
    </rPh>
    <rPh sb="277" eb="280">
      <t>ミフキュウ</t>
    </rPh>
    <rPh sb="280" eb="282">
      <t>チイキ</t>
    </rPh>
    <rPh sb="284" eb="287">
      <t>スイドウカン</t>
    </rPh>
    <rPh sb="287" eb="289">
      <t>シンセツ</t>
    </rPh>
    <rPh sb="291" eb="293">
      <t>ロウキュウ</t>
    </rPh>
    <rPh sb="293" eb="294">
      <t>カン</t>
    </rPh>
    <rPh sb="294" eb="296">
      <t>コウシン</t>
    </rPh>
    <rPh sb="297" eb="299">
      <t>イコウ</t>
    </rPh>
    <rPh sb="301" eb="303">
      <t>ヨテイ</t>
    </rPh>
    <rPh sb="307" eb="309">
      <t>シュウエキ</t>
    </rPh>
    <rPh sb="316" eb="318">
      <t>ミキワ</t>
    </rPh>
    <rPh sb="323" eb="325">
      <t>テキセツ</t>
    </rPh>
    <rPh sb="326" eb="328">
      <t>キギョウ</t>
    </rPh>
    <rPh sb="328" eb="329">
      <t>サイ</t>
    </rPh>
    <rPh sb="330" eb="332">
      <t>カリイレ</t>
    </rPh>
    <rPh sb="333" eb="334">
      <t>ツト</t>
    </rPh>
    <rPh sb="346" eb="349">
      <t>ヘイキンチ</t>
    </rPh>
    <rPh sb="350" eb="352">
      <t>ウワマワ</t>
    </rPh>
    <rPh sb="357" eb="359">
      <t>ヒヨウ</t>
    </rPh>
    <rPh sb="360" eb="362">
      <t>サクゲン</t>
    </rPh>
    <rPh sb="363" eb="364">
      <t>モト</t>
    </rPh>
    <rPh sb="372" eb="374">
      <t>ケイエイ</t>
    </rPh>
    <rPh sb="375" eb="378">
      <t>コウリツセイ</t>
    </rPh>
    <rPh sb="385" eb="387">
      <t>シセツ</t>
    </rPh>
    <rPh sb="387" eb="390">
      <t>リヨウリツ</t>
    </rPh>
    <rPh sb="391" eb="393">
      <t>ヘイキン</t>
    </rPh>
    <rPh sb="393" eb="394">
      <t>チ</t>
    </rPh>
    <rPh sb="396" eb="397">
      <t>タカ</t>
    </rPh>
    <rPh sb="399" eb="401">
      <t>テキセイ</t>
    </rPh>
    <rPh sb="402" eb="404">
      <t>キボ</t>
    </rPh>
    <rPh sb="405" eb="407">
      <t>トウシ</t>
    </rPh>
    <rPh sb="408" eb="409">
      <t>オコナ</t>
    </rPh>
    <rPh sb="419" eb="420">
      <t>カンガ</t>
    </rPh>
    <rPh sb="428" eb="431">
      <t>ユウシュウリツ</t>
    </rPh>
    <rPh sb="432" eb="434">
      <t>ヘイキン</t>
    </rPh>
    <rPh sb="434" eb="435">
      <t>チ</t>
    </rPh>
    <rPh sb="436" eb="438">
      <t>オオハバ</t>
    </rPh>
    <rPh sb="439" eb="441">
      <t>シタマワ</t>
    </rPh>
    <rPh sb="450" eb="452">
      <t>ロウスイ</t>
    </rPh>
    <rPh sb="452" eb="454">
      <t>チョウサ</t>
    </rPh>
    <rPh sb="455" eb="457">
      <t>ジッシ</t>
    </rPh>
    <rPh sb="457" eb="458">
      <t>トウ</t>
    </rPh>
    <rPh sb="462" eb="464">
      <t>ユウシュウ</t>
    </rPh>
    <rPh sb="464" eb="465">
      <t>リツ</t>
    </rPh>
    <rPh sb="465" eb="467">
      <t>カイゼン</t>
    </rPh>
    <rPh sb="468" eb="469">
      <t>ツト</t>
    </rPh>
    <rPh sb="475" eb="477">
      <t>コンゴ</t>
    </rPh>
    <rPh sb="501" eb="503">
      <t>ジンコウ</t>
    </rPh>
    <rPh sb="503" eb="505">
      <t>ゲンショウ</t>
    </rPh>
    <rPh sb="506" eb="507">
      <t>ミズ</t>
    </rPh>
    <rPh sb="507" eb="509">
      <t>ジュヨウ</t>
    </rPh>
    <rPh sb="510" eb="512">
      <t>ゲンショウ</t>
    </rPh>
    <rPh sb="538" eb="540">
      <t>シセツ</t>
    </rPh>
    <rPh sb="540" eb="542">
      <t>テキセイ</t>
    </rPh>
    <rPh sb="542" eb="543">
      <t>カ</t>
    </rPh>
    <rPh sb="544" eb="546">
      <t>ケントウ</t>
    </rPh>
    <rPh sb="559" eb="561">
      <t>ケンゼン</t>
    </rPh>
    <rPh sb="562" eb="564">
      <t>ケイエイ</t>
    </rPh>
    <rPh sb="565" eb="567">
      <t>ココロガ</t>
    </rPh>
    <rPh sb="569" eb="572">
      <t>コウリツテキ</t>
    </rPh>
    <rPh sb="573" eb="575">
      <t>ジギョウ</t>
    </rPh>
    <rPh sb="575" eb="577">
      <t>ウンエイ</t>
    </rPh>
    <rPh sb="578" eb="579">
      <t>ツト</t>
    </rPh>
    <phoneticPr fontId="4"/>
  </si>
  <si>
    <t>　令和元年度は前年度のような多額の資産減耗費が発生しなかった等の影響により、純利益となりました。ただし、今後も給水人口の減少等による収益の減少や老朽管からの漏水による修繕費用等の増加により、経営の悪化が懸念されます。特に⑧有収率は平均値を大幅に下回っており、前年度よりは回復したものの、低水準で推移しています。有収率を回復させるため、令和2年度から継続的に漏水調査業務を実施し、漏水の早期発見・修繕により、有収率を向上させ、無駄な損失を防ぐことで、健全な経営を目指します。
　また、令和元年度には「アセットマネジメント」を策定しており、さらに、令和2年度には「鹿角市水道ビジョン」の更新を予定しています。水道の安定供給及び将来を見据えた健全な経営維持に努めていきます。</t>
    <rPh sb="1" eb="3">
      <t>レイワ</t>
    </rPh>
    <rPh sb="3" eb="4">
      <t>ガン</t>
    </rPh>
    <rPh sb="7" eb="8">
      <t>マエ</t>
    </rPh>
    <rPh sb="8" eb="10">
      <t>ネンド</t>
    </rPh>
    <rPh sb="14" eb="16">
      <t>タガク</t>
    </rPh>
    <rPh sb="17" eb="19">
      <t>シサン</t>
    </rPh>
    <rPh sb="19" eb="21">
      <t>ゲンモウ</t>
    </rPh>
    <rPh sb="21" eb="22">
      <t>ヒ</t>
    </rPh>
    <rPh sb="23" eb="25">
      <t>ハッセイ</t>
    </rPh>
    <rPh sb="30" eb="31">
      <t>トウ</t>
    </rPh>
    <rPh sb="32" eb="34">
      <t>エイキョウ</t>
    </rPh>
    <rPh sb="38" eb="39">
      <t>ジュン</t>
    </rPh>
    <rPh sb="39" eb="41">
      <t>リエキ</t>
    </rPh>
    <rPh sb="52" eb="54">
      <t>コンゴ</t>
    </rPh>
    <rPh sb="55" eb="57">
      <t>キュウスイ</t>
    </rPh>
    <rPh sb="57" eb="59">
      <t>ジンコウ</t>
    </rPh>
    <rPh sb="60" eb="62">
      <t>ゲンショウ</t>
    </rPh>
    <rPh sb="62" eb="63">
      <t>トウ</t>
    </rPh>
    <rPh sb="66" eb="68">
      <t>シュウエキ</t>
    </rPh>
    <rPh sb="69" eb="71">
      <t>ゲンショウ</t>
    </rPh>
    <rPh sb="72" eb="74">
      <t>ロウキュウ</t>
    </rPh>
    <rPh sb="74" eb="75">
      <t>カン</t>
    </rPh>
    <rPh sb="78" eb="80">
      <t>ロウスイ</t>
    </rPh>
    <rPh sb="83" eb="85">
      <t>シュウゼン</t>
    </rPh>
    <rPh sb="85" eb="87">
      <t>ヒヨウ</t>
    </rPh>
    <rPh sb="87" eb="88">
      <t>トウ</t>
    </rPh>
    <rPh sb="89" eb="91">
      <t>ゾウカ</t>
    </rPh>
    <rPh sb="95" eb="97">
      <t>ケイエイ</t>
    </rPh>
    <rPh sb="98" eb="100">
      <t>アッカ</t>
    </rPh>
    <rPh sb="101" eb="103">
      <t>ケネン</t>
    </rPh>
    <rPh sb="108" eb="109">
      <t>トク</t>
    </rPh>
    <rPh sb="111" eb="113">
      <t>ユウシュウ</t>
    </rPh>
    <rPh sb="113" eb="114">
      <t>リツ</t>
    </rPh>
    <rPh sb="115" eb="117">
      <t>ヘイキン</t>
    </rPh>
    <rPh sb="117" eb="118">
      <t>チ</t>
    </rPh>
    <rPh sb="119" eb="121">
      <t>オオハバ</t>
    </rPh>
    <rPh sb="122" eb="124">
      <t>シタマワ</t>
    </rPh>
    <rPh sb="129" eb="130">
      <t>マエ</t>
    </rPh>
    <rPh sb="130" eb="132">
      <t>ネンド</t>
    </rPh>
    <rPh sb="135" eb="137">
      <t>カイフク</t>
    </rPh>
    <rPh sb="143" eb="146">
      <t>テイスイジュン</t>
    </rPh>
    <rPh sb="147" eb="149">
      <t>スイイ</t>
    </rPh>
    <rPh sb="155" eb="157">
      <t>ユウシュウ</t>
    </rPh>
    <rPh sb="157" eb="158">
      <t>リツ</t>
    </rPh>
    <rPh sb="159" eb="161">
      <t>カイフク</t>
    </rPh>
    <rPh sb="167" eb="169">
      <t>レイワ</t>
    </rPh>
    <rPh sb="170" eb="172">
      <t>ネンド</t>
    </rPh>
    <rPh sb="174" eb="177">
      <t>ケイゾクテキ</t>
    </rPh>
    <rPh sb="178" eb="180">
      <t>ロウスイ</t>
    </rPh>
    <rPh sb="180" eb="182">
      <t>チョウサ</t>
    </rPh>
    <rPh sb="182" eb="184">
      <t>ギョウム</t>
    </rPh>
    <rPh sb="185" eb="187">
      <t>ジッシ</t>
    </rPh>
    <rPh sb="197" eb="199">
      <t>シュウゼン</t>
    </rPh>
    <rPh sb="212" eb="214">
      <t>ムダ</t>
    </rPh>
    <rPh sb="215" eb="217">
      <t>ソンシツ</t>
    </rPh>
    <rPh sb="218" eb="219">
      <t>フセ</t>
    </rPh>
    <rPh sb="224" eb="226">
      <t>ケンゼン</t>
    </rPh>
    <rPh sb="227" eb="229">
      <t>ケイエイ</t>
    </rPh>
    <rPh sb="230" eb="232">
      <t>メザ</t>
    </rPh>
    <rPh sb="241" eb="243">
      <t>レイワ</t>
    </rPh>
    <rPh sb="243" eb="245">
      <t>ガンネン</t>
    </rPh>
    <rPh sb="245" eb="246">
      <t>ド</t>
    </rPh>
    <rPh sb="272" eb="274">
      <t>レイワ</t>
    </rPh>
    <rPh sb="275" eb="277">
      <t>ネンド</t>
    </rPh>
    <rPh sb="280" eb="283">
      <t>カヅノシ</t>
    </rPh>
    <rPh sb="283" eb="285">
      <t>スイドウ</t>
    </rPh>
    <rPh sb="291" eb="293">
      <t>コウシン</t>
    </rPh>
    <rPh sb="294" eb="296">
      <t>ヨテイ</t>
    </rPh>
    <rPh sb="302" eb="304">
      <t>スイドウ</t>
    </rPh>
    <rPh sb="305" eb="307">
      <t>アンテイ</t>
    </rPh>
    <rPh sb="307" eb="309">
      <t>キョウキュウ</t>
    </rPh>
    <rPh sb="309" eb="310">
      <t>オヨ</t>
    </rPh>
    <rPh sb="311" eb="313">
      <t>ショウライ</t>
    </rPh>
    <rPh sb="314" eb="316">
      <t>ミス</t>
    </rPh>
    <rPh sb="318" eb="320">
      <t>ケンゼン</t>
    </rPh>
    <rPh sb="321" eb="323">
      <t>ケイエイ</t>
    </rPh>
    <rPh sb="323" eb="325">
      <t>イジ</t>
    </rPh>
    <rPh sb="326" eb="3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</si>
</sst>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0.38</c:v>
                </c:pt>
                <c:pt idx="1">
                  <c:v>0</c:v>
                </c:pt>
                <c:pt idx="2" formatCode="#,##0.00;&quot;△&quot;#,##0.00;&quot;-&quot;">
                  <c:v>0.08</c:v>
                </c:pt>
                <c:pt idx="3" formatCode="#,##0.00;&quot;△&quot;#,##0.00;&quot;-&quot;">
                  <c:v>0.17</c:v>
                </c:pt>
                <c:pt idx="4" formatCode="#,##0.00;&quot;△&quot;#,##0.00;&quot;-&quot;">
                  <c:v>7.0000000000000007E-2</c:v>
                </c:pt>
              </c:numCache>
            </c:numRef>
          </c:val>
          <c:extLst>
            <c:ext xmlns:c16="http://schemas.microsoft.com/office/drawing/2014/chart" uri="{C3380CC4-5D6E-409C-BE32-E72D297353CC}">
              <c16:uniqueId val="{00000000-9571-40D7-9D1E-85B672223E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571-40D7-9D1E-85B672223E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66.540000000000006</c:v>
                </c:pt>
                <c:pt idx="1">
                  <c:v>67.33</c:v>
                </c:pt>
                <c:pt idx="2">
                  <c:v>65.91</c:v>
                </c:pt>
                <c:pt idx="3">
                  <c:v>67.349999999999994</c:v>
                </c:pt>
                <c:pt idx="4">
                  <c:v>65.73</c:v>
                </c:pt>
              </c:numCache>
            </c:numRef>
          </c:val>
          <c:extLst>
            <c:ext xmlns:c16="http://schemas.microsoft.com/office/drawing/2014/chart" uri="{C3380CC4-5D6E-409C-BE32-E72D297353CC}">
              <c16:uniqueId val="{00000000-4832-4351-9216-C0EBAA57F7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832-4351-9216-C0EBAA57F7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74.900000000000006</c:v>
                </c:pt>
                <c:pt idx="1">
                  <c:v>74.63</c:v>
                </c:pt>
                <c:pt idx="2">
                  <c:v>70</c:v>
                </c:pt>
                <c:pt idx="3">
                  <c:v>68.61</c:v>
                </c:pt>
                <c:pt idx="4">
                  <c:v>69.31</c:v>
                </c:pt>
              </c:numCache>
            </c:numRef>
          </c:val>
          <c:extLst>
            <c:ext xmlns:c16="http://schemas.microsoft.com/office/drawing/2014/chart" uri="{C3380CC4-5D6E-409C-BE32-E72D297353CC}">
              <c16:uniqueId val="{00000000-07E9-4A05-9FE9-4183AD7C14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7E9-4A05-9FE9-4183AD7C14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109.29</c:v>
                </c:pt>
                <c:pt idx="1">
                  <c:v>107.95</c:v>
                </c:pt>
                <c:pt idx="2">
                  <c:v>103.38</c:v>
                </c:pt>
                <c:pt idx="3">
                  <c:v>96.55</c:v>
                </c:pt>
                <c:pt idx="4">
                  <c:v>102.35</c:v>
                </c:pt>
              </c:numCache>
            </c:numRef>
          </c:val>
          <c:extLst>
            <c:ext xmlns:c16="http://schemas.microsoft.com/office/drawing/2014/chart" uri="{C3380CC4-5D6E-409C-BE32-E72D297353CC}">
              <c16:uniqueId val="{00000000-1D3E-4F66-8252-EF01FC4F99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D3E-4F66-8252-EF01FC4F99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46.46</c:v>
                </c:pt>
                <c:pt idx="1">
                  <c:v>47.66</c:v>
                </c:pt>
                <c:pt idx="2">
                  <c:v>47.8</c:v>
                </c:pt>
                <c:pt idx="3">
                  <c:v>49.1</c:v>
                </c:pt>
                <c:pt idx="4">
                  <c:v>49.75</c:v>
                </c:pt>
              </c:numCache>
            </c:numRef>
          </c:val>
          <c:extLst>
            <c:ext xmlns:c16="http://schemas.microsoft.com/office/drawing/2014/chart" uri="{C3380CC4-5D6E-409C-BE32-E72D297353CC}">
              <c16:uniqueId val="{00000000-41E1-40A9-A864-D7D4142F13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1E1-40A9-A864-D7D4142F13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0.08</c:v>
                </c:pt>
                <c:pt idx="1">
                  <c:v>0.08</c:v>
                </c:pt>
                <c:pt idx="2">
                  <c:v>11.36</c:v>
                </c:pt>
                <c:pt idx="3">
                  <c:v>11.34</c:v>
                </c:pt>
                <c:pt idx="4">
                  <c:v>19.14</c:v>
                </c:pt>
              </c:numCache>
            </c:numRef>
          </c:val>
          <c:extLst>
            <c:ext xmlns:c16="http://schemas.microsoft.com/office/drawing/2014/chart" uri="{C3380CC4-5D6E-409C-BE32-E72D297353CC}">
              <c16:uniqueId val="{00000000-46A9-4908-A2CC-AE010027E2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46A9-4908-A2CC-AE010027E2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3E-41D3-8B78-BE349AD524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13E-41D3-8B78-BE349AD524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553.73</c:v>
                </c:pt>
                <c:pt idx="1">
                  <c:v>537.08000000000004</c:v>
                </c:pt>
                <c:pt idx="2">
                  <c:v>245.19</c:v>
                </c:pt>
                <c:pt idx="3">
                  <c:v>281.43</c:v>
                </c:pt>
                <c:pt idx="4">
                  <c:v>231.78</c:v>
                </c:pt>
              </c:numCache>
            </c:numRef>
          </c:val>
          <c:extLst>
            <c:ext xmlns:c16="http://schemas.microsoft.com/office/drawing/2014/chart" uri="{C3380CC4-5D6E-409C-BE32-E72D297353CC}">
              <c16:uniqueId val="{00000000-2CAB-4B4C-8395-DCBBA59EEF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CAB-4B4C-8395-DCBBA59EEF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601.86</c:v>
                </c:pt>
                <c:pt idx="1">
                  <c:v>588.33000000000004</c:v>
                </c:pt>
                <c:pt idx="2">
                  <c:v>681.27</c:v>
                </c:pt>
                <c:pt idx="3">
                  <c:v>661.75</c:v>
                </c:pt>
                <c:pt idx="4">
                  <c:v>657.31</c:v>
                </c:pt>
              </c:numCache>
            </c:numRef>
          </c:val>
          <c:extLst>
            <c:ext xmlns:c16="http://schemas.microsoft.com/office/drawing/2014/chart" uri="{C3380CC4-5D6E-409C-BE32-E72D297353CC}">
              <c16:uniqueId val="{00000000-2585-436C-929A-CFA1A8D53C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585-436C-929A-CFA1A8D53C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106.06</c:v>
                </c:pt>
                <c:pt idx="1">
                  <c:v>103.86</c:v>
                </c:pt>
                <c:pt idx="2">
                  <c:v>98.5</c:v>
                </c:pt>
                <c:pt idx="3">
                  <c:v>90.91</c:v>
                </c:pt>
                <c:pt idx="4">
                  <c:v>97.3</c:v>
                </c:pt>
              </c:numCache>
            </c:numRef>
          </c:val>
          <c:extLst>
            <c:ext xmlns:c16="http://schemas.microsoft.com/office/drawing/2014/chart" uri="{C3380CC4-5D6E-409C-BE32-E72D297353CC}">
              <c16:uniqueId val="{00000000-56D5-4E52-B465-417E0FB31C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6D5-4E52-B465-417E0FB31C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215.7</c:v>
                </c:pt>
                <c:pt idx="1">
                  <c:v>220.5</c:v>
                </c:pt>
                <c:pt idx="2">
                  <c:v>220.9</c:v>
                </c:pt>
                <c:pt idx="3">
                  <c:v>239.3</c:v>
                </c:pt>
                <c:pt idx="4">
                  <c:v>224.41</c:v>
                </c:pt>
              </c:numCache>
            </c:numRef>
          </c:val>
          <c:extLst>
            <c:ext xmlns:c16="http://schemas.microsoft.com/office/drawing/2014/chart" uri="{C3380CC4-5D6E-409C-BE32-E72D297353CC}">
              <c16:uniqueId val="{00000000-3600-4104-A1CA-00E3205C95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600-4104-A1CA-00E3205C95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9" zoomScale="75" zoomScaleNormal="75"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鹿角市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30454</v>
      </c>
      <c r="AM8" s="71"/>
      <c r="AN8" s="71"/>
      <c r="AO8" s="71"/>
      <c r="AP8" s="71"/>
      <c r="AQ8" s="71"/>
      <c r="AR8" s="71"/>
      <c r="AS8" s="71"/>
      <c r="AT8" s="67">
        <f>データ!$S$6</f>
        <v>707.52</v>
      </c>
      <c r="AU8" s="68"/>
      <c r="AV8" s="68"/>
      <c r="AW8" s="68"/>
      <c r="AX8" s="68"/>
      <c r="AY8" s="68"/>
      <c r="AZ8" s="68"/>
      <c r="BA8" s="68"/>
      <c r="BB8" s="70">
        <f>データ!$T$6</f>
        <v>43.04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53.08</v>
      </c>
      <c r="J10" s="68"/>
      <c r="K10" s="68"/>
      <c r="L10" s="68"/>
      <c r="M10" s="68"/>
      <c r="N10" s="68"/>
      <c r="O10" s="69"/>
      <c r="P10" s="70">
        <f>データ!$P$6</f>
        <v>85.85</v>
      </c>
      <c r="Q10" s="70"/>
      <c r="R10" s="70"/>
      <c r="S10" s="70"/>
      <c r="T10" s="70"/>
      <c r="U10" s="70"/>
      <c r="V10" s="70"/>
      <c r="W10" s="71">
        <f>データ!$Q$6</f>
        <v>4308</v>
      </c>
      <c r="X10" s="71"/>
      <c r="Y10" s="71"/>
      <c r="Z10" s="71"/>
      <c r="AA10" s="71"/>
      <c r="AB10" s="71"/>
      <c r="AC10" s="71"/>
      <c r="AD10" s="2"/>
      <c r="AE10" s="2"/>
      <c r="AF10" s="2"/>
      <c r="AG10" s="2"/>
      <c r="AH10" s="4"/>
      <c r="AI10" s="4"/>
      <c r="AJ10" s="4"/>
      <c r="AK10" s="4"/>
      <c r="AL10" s="71">
        <f>データ!$U$6</f>
        <v>25917</v>
      </c>
      <c r="AM10" s="71"/>
      <c r="AN10" s="71"/>
      <c r="AO10" s="71"/>
      <c r="AP10" s="71"/>
      <c r="AQ10" s="71"/>
      <c r="AR10" s="71"/>
      <c r="AS10" s="71"/>
      <c r="AT10" s="67">
        <f>データ!$V$6</f>
        <v>22.71</v>
      </c>
      <c r="AU10" s="68"/>
      <c r="AV10" s="68"/>
      <c r="AW10" s="68"/>
      <c r="AX10" s="68"/>
      <c r="AY10" s="68"/>
      <c r="AZ10" s="68"/>
      <c r="BA10" s="68"/>
      <c r="BB10" s="70">
        <f>データ!$W$6</f>
        <v>1141.22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AG+TS61FZUN+t5We98KHyI1zHWl7GYxq5QeoV/FM8plBh2ETl84y/z4iAer5hNZi2Br391uhAdEkH+RDPkMaw==" saltValue="YrfspnWIhur2sX0QGrTo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52094</v>
      </c>
      <c r="D6" s="34">
        <f t="shared" si="3"/>
        <v>46</v>
      </c>
      <c r="E6" s="34">
        <f t="shared" si="3"/>
        <v>1</v>
      </c>
      <c r="F6" s="34">
        <f t="shared" si="3"/>
        <v>0</v>
      </c>
      <c r="G6" s="34">
        <f t="shared" si="3"/>
        <v>1</v>
      </c>
      <c r="H6" s="34" t="str">
        <f t="shared" si="3"/>
        <v>秋田県　鹿角市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53.08</v>
      </c>
      <c r="P6" s="35">
        <f t="shared" si="3"/>
        <v>85.85</v>
      </c>
      <c r="Q6" s="35">
        <f t="shared" si="3"/>
        <v>4308</v>
      </c>
      <c r="R6" s="35">
        <f t="shared" si="3"/>
        <v>30454</v>
      </c>
      <c r="S6" s="35">
        <f t="shared" si="3"/>
        <v>707.52</v>
      </c>
      <c r="T6" s="35">
        <f t="shared" si="3"/>
        <v>43.04</v>
      </c>
      <c r="U6" s="35">
        <f t="shared" si="3"/>
        <v>25917</v>
      </c>
      <c r="V6" s="35">
        <f t="shared" si="3"/>
        <v>22.71</v>
      </c>
      <c r="W6" s="35">
        <f t="shared" si="3"/>
        <v>1141.22</v>
      </c>
      <c r="X6" s="36">
        <f>IF(X7="",NA(),X7)</f>
        <v>109.29</v>
      </c>
      <c r="Y6" s="36">
        <f t="shared" ref="Y6:AG6" si="4">IF(Y7="",NA(),Y7)</f>
        <v>107.95</v>
      </c>
      <c r="Z6" s="36">
        <f t="shared" si="4"/>
        <v>103.38</v>
      </c>
      <c r="AA6" s="36">
        <f t="shared" si="4"/>
        <v>96.55</v>
      </c>
      <c r="AB6" s="36">
        <f t="shared" si="4"/>
        <v>102.35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553.73</v>
      </c>
      <c r="AU6" s="36">
        <f t="shared" ref="AU6:BC6" si="6">IF(AU7="",NA(),AU7)</f>
        <v>537.08000000000004</v>
      </c>
      <c r="AV6" s="36">
        <f t="shared" si="6"/>
        <v>245.19</v>
      </c>
      <c r="AW6" s="36">
        <f t="shared" si="6"/>
        <v>281.43</v>
      </c>
      <c r="AX6" s="36">
        <f t="shared" si="6"/>
        <v>231.78</v>
      </c>
      <c r="AY6" s="36">
        <f t="shared" si="6"/>
        <v>391.54</v>
      </c>
      <c r="AZ6" s="36">
        <f t="shared" si="6"/>
        <v>384.34</v>
      </c>
      <c r="BA6" s="36">
        <f t="shared" si="6"/>
        <v>359.47</v>
      </c>
      <c r="BB6" s="36">
        <f t="shared" si="6"/>
        <v>369.69</v>
      </c>
      <c r="BC6" s="36">
        <f t="shared" si="6"/>
        <v>379.08</v>
      </c>
      <c r="BD6" s="35" t="str">
        <f>IF(BD7="","",IF(BD7="-","【-】","【"&amp;SUBSTITUTE(TEXT(BD7,"#,##0.00"),"-","△")&amp;"】"))</f>
        <v>【264.97】</v>
      </c>
      <c r="BE6" s="36">
        <f>IF(BE7="",NA(),BE7)</f>
        <v>601.86</v>
      </c>
      <c r="BF6" s="36">
        <f t="shared" ref="BF6:BN6" si="7">IF(BF7="",NA(),BF7)</f>
        <v>588.33000000000004</v>
      </c>
      <c r="BG6" s="36">
        <f t="shared" si="7"/>
        <v>681.27</v>
      </c>
      <c r="BH6" s="36">
        <f t="shared" si="7"/>
        <v>661.75</v>
      </c>
      <c r="BI6" s="36">
        <f t="shared" si="7"/>
        <v>657.31</v>
      </c>
      <c r="BJ6" s="36">
        <f t="shared" si="7"/>
        <v>386.97</v>
      </c>
      <c r="BK6" s="36">
        <f t="shared" si="7"/>
        <v>380.58</v>
      </c>
      <c r="BL6" s="36">
        <f t="shared" si="7"/>
        <v>401.79</v>
      </c>
      <c r="BM6" s="36">
        <f t="shared" si="7"/>
        <v>402.99</v>
      </c>
      <c r="BN6" s="36">
        <f t="shared" si="7"/>
        <v>398.98</v>
      </c>
      <c r="BO6" s="35" t="str">
        <f>IF(BO7="","",IF(BO7="-","【-】","【"&amp;SUBSTITUTE(TEXT(BO7,"#,##0.00"),"-","△")&amp;"】"))</f>
        <v>【266.61】</v>
      </c>
      <c r="BP6" s="36">
        <f>IF(BP7="",NA(),BP7)</f>
        <v>106.06</v>
      </c>
      <c r="BQ6" s="36">
        <f t="shared" ref="BQ6:BY6" si="8">IF(BQ7="",NA(),BQ7)</f>
        <v>103.86</v>
      </c>
      <c r="BR6" s="36">
        <f t="shared" si="8"/>
        <v>98.5</v>
      </c>
      <c r="BS6" s="36">
        <f t="shared" si="8"/>
        <v>90.91</v>
      </c>
      <c r="BT6" s="36">
        <f t="shared" si="8"/>
        <v>97.3</v>
      </c>
      <c r="BU6" s="36">
        <f t="shared" si="8"/>
        <v>101.72</v>
      </c>
      <c r="BV6" s="36">
        <f t="shared" si="8"/>
        <v>102.38</v>
      </c>
      <c r="BW6" s="36">
        <f t="shared" si="8"/>
        <v>100.12</v>
      </c>
      <c r="BX6" s="36">
        <f t="shared" si="8"/>
        <v>98.66</v>
      </c>
      <c r="BY6" s="36">
        <f t="shared" si="8"/>
        <v>98.64</v>
      </c>
      <c r="BZ6" s="35" t="str">
        <f>IF(BZ7="","",IF(BZ7="-","【-】","【"&amp;SUBSTITUTE(TEXT(BZ7,"#,##0.00"),"-","△")&amp;"】"))</f>
        <v>【103.24】</v>
      </c>
      <c r="CA6" s="36">
        <f>IF(CA7="",NA(),CA7)</f>
        <v>215.7</v>
      </c>
      <c r="CB6" s="36">
        <f t="shared" ref="CB6:CJ6" si="9">IF(CB7="",NA(),CB7)</f>
        <v>220.5</v>
      </c>
      <c r="CC6" s="36">
        <f t="shared" si="9"/>
        <v>220.9</v>
      </c>
      <c r="CD6" s="36">
        <f t="shared" si="9"/>
        <v>239.3</v>
      </c>
      <c r="CE6" s="36">
        <f t="shared" si="9"/>
        <v>224.41</v>
      </c>
      <c r="CF6" s="36">
        <f t="shared" si="9"/>
        <v>168.2</v>
      </c>
      <c r="CG6" s="36">
        <f t="shared" si="9"/>
        <v>168.67</v>
      </c>
      <c r="CH6" s="36">
        <f t="shared" si="9"/>
        <v>174.97</v>
      </c>
      <c r="CI6" s="36">
        <f t="shared" si="9"/>
        <v>178.59</v>
      </c>
      <c r="CJ6" s="36">
        <f t="shared" si="9"/>
        <v>178.92</v>
      </c>
      <c r="CK6" s="35" t="str">
        <f>IF(CK7="","",IF(CK7="-","【-】","【"&amp;SUBSTITUTE(TEXT(CK7,"#,##0.00"),"-","△")&amp;"】"))</f>
        <v>【168.38】</v>
      </c>
      <c r="CL6" s="36">
        <f>IF(CL7="",NA(),CL7)</f>
        <v>66.540000000000006</v>
      </c>
      <c r="CM6" s="36">
        <f t="shared" ref="CM6:CU6" si="10">IF(CM7="",NA(),CM7)</f>
        <v>67.33</v>
      </c>
      <c r="CN6" s="36">
        <f t="shared" si="10"/>
        <v>65.91</v>
      </c>
      <c r="CO6" s="36">
        <f t="shared" si="10"/>
        <v>67.349999999999994</v>
      </c>
      <c r="CP6" s="36">
        <f t="shared" si="10"/>
        <v>65.73</v>
      </c>
      <c r="CQ6" s="36">
        <f t="shared" si="10"/>
        <v>54.77</v>
      </c>
      <c r="CR6" s="36">
        <f t="shared" si="10"/>
        <v>54.92</v>
      </c>
      <c r="CS6" s="36">
        <f t="shared" si="10"/>
        <v>55.63</v>
      </c>
      <c r="CT6" s="36">
        <f t="shared" si="10"/>
        <v>55.03</v>
      </c>
      <c r="CU6" s="36">
        <f t="shared" si="10"/>
        <v>55.14</v>
      </c>
      <c r="CV6" s="35" t="str">
        <f>IF(CV7="","",IF(CV7="-","【-】","【"&amp;SUBSTITUTE(TEXT(CV7,"#,##0.00"),"-","△")&amp;"】"))</f>
        <v>【60.00】</v>
      </c>
      <c r="CW6" s="36">
        <f>IF(CW7="",NA(),CW7)</f>
        <v>74.900000000000006</v>
      </c>
      <c r="CX6" s="36">
        <f t="shared" ref="CX6:DF6" si="11">IF(CX7="",NA(),CX7)</f>
        <v>74.63</v>
      </c>
      <c r="CY6" s="36">
        <f t="shared" si="11"/>
        <v>70</v>
      </c>
      <c r="CZ6" s="36">
        <f t="shared" si="11"/>
        <v>68.61</v>
      </c>
      <c r="DA6" s="36">
        <f t="shared" si="11"/>
        <v>69.31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46.46</v>
      </c>
      <c r="DI6" s="36">
        <f t="shared" ref="DI6:DQ6" si="12">IF(DI7="",NA(),DI7)</f>
        <v>47.66</v>
      </c>
      <c r="DJ6" s="36">
        <f t="shared" si="12"/>
        <v>47.8</v>
      </c>
      <c r="DK6" s="36">
        <f t="shared" si="12"/>
        <v>49.1</v>
      </c>
      <c r="DL6" s="36">
        <f t="shared" si="12"/>
        <v>49.75</v>
      </c>
      <c r="DM6" s="36">
        <f t="shared" si="12"/>
        <v>47.46</v>
      </c>
      <c r="DN6" s="36">
        <f t="shared" si="12"/>
        <v>48.49</v>
      </c>
      <c r="DO6" s="36">
        <f t="shared" si="12"/>
        <v>48.05</v>
      </c>
      <c r="DP6" s="36">
        <f t="shared" si="12"/>
        <v>48.87</v>
      </c>
      <c r="DQ6" s="36">
        <f t="shared" si="12"/>
        <v>49.92</v>
      </c>
      <c r="DR6" s="35" t="str">
        <f>IF(DR7="","",IF(DR7="-","【-】","【"&amp;SUBSTITUTE(TEXT(DR7,"#,##0.00"),"-","△")&amp;"】"))</f>
        <v>【49.59】</v>
      </c>
      <c r="DS6" s="36">
        <f>IF(DS7="",NA(),DS7)</f>
        <v>0.08</v>
      </c>
      <c r="DT6" s="36">
        <f t="shared" ref="DT6:EB6" si="13">IF(DT7="",NA(),DT7)</f>
        <v>0.08</v>
      </c>
      <c r="DU6" s="36">
        <f t="shared" si="13"/>
        <v>11.36</v>
      </c>
      <c r="DV6" s="36">
        <f t="shared" si="13"/>
        <v>11.34</v>
      </c>
      <c r="DW6" s="36">
        <f t="shared" si="13"/>
        <v>19.14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0.38</v>
      </c>
      <c r="EE6" s="35">
        <f t="shared" ref="EE6:EM6" si="14">IF(EE7="",NA(),EE7)</f>
        <v>0</v>
      </c>
      <c r="EF6" s="36">
        <f t="shared" si="14"/>
        <v>0.08</v>
      </c>
      <c r="EG6" s="36">
        <f t="shared" si="14"/>
        <v>0.17</v>
      </c>
      <c r="EH6" s="36">
        <f t="shared" si="14"/>
        <v>7.0000000000000007E-2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52094</v>
      </c>
      <c r="D7" s="38">
        <v>46</v>
      </c>
      <c r="E7" s="38">
        <v>1</v>
      </c>
      <c r="F7" s="38">
        <v>0</v>
      </c>
      <c r="G7" s="38">
        <v>1</v>
      </c>
      <c r="H7" s="38" t="s">
        <v>93</v>
      </c>
      <c r="I7" s="38" t="s">
        <v>94</v>
      </c>
      <c r="J7" s="38" t="s">
        <v>95</v>
      </c>
      <c r="K7" s="38" t="s">
        <v>96</v>
      </c>
      <c r="L7" s="38" t="s">
        <v>97</v>
      </c>
      <c r="M7" s="38" t="s">
        <v>98</v>
      </c>
      <c r="N7" s="39" t="s">
        <v>99</v>
      </c>
      <c r="O7" s="39">
        <v>53.08</v>
      </c>
      <c r="P7" s="39">
        <v>85.85</v>
      </c>
      <c r="Q7" s="39">
        <v>4308</v>
      </c>
      <c r="R7" s="39">
        <v>30454</v>
      </c>
      <c r="S7" s="39">
        <v>707.52</v>
      </c>
      <c r="T7" s="39">
        <v>43.04</v>
      </c>
      <c r="U7" s="39">
        <v>25917</v>
      </c>
      <c r="V7" s="39">
        <v>22.71</v>
      </c>
      <c r="W7" s="39">
        <v>1141.22</v>
      </c>
      <c r="X7" s="39">
        <v>109.29</v>
      </c>
      <c r="Y7" s="39">
        <v>107.95</v>
      </c>
      <c r="Z7" s="39">
        <v>103.38</v>
      </c>
      <c r="AA7" s="39">
        <v>96.55</v>
      </c>
      <c r="AB7" s="39">
        <v>102.35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553.73</v>
      </c>
      <c r="AU7" s="39">
        <v>537.08000000000004</v>
      </c>
      <c r="AV7" s="39">
        <v>245.19</v>
      </c>
      <c r="AW7" s="39">
        <v>281.43</v>
      </c>
      <c r="AX7" s="39">
        <v>231.78</v>
      </c>
      <c r="AY7" s="39">
        <v>391.54</v>
      </c>
      <c r="AZ7" s="39">
        <v>384.34</v>
      </c>
      <c r="BA7" s="39">
        <v>359.47</v>
      </c>
      <c r="BB7" s="39">
        <v>369.69</v>
      </c>
      <c r="BC7" s="39">
        <v>379.08</v>
      </c>
      <c r="BD7" s="39">
        <v>264.97000000000003</v>
      </c>
      <c r="BE7" s="39">
        <v>601.86</v>
      </c>
      <c r="BF7" s="39">
        <v>588.33000000000004</v>
      </c>
      <c r="BG7" s="39">
        <v>681.27</v>
      </c>
      <c r="BH7" s="39">
        <v>661.75</v>
      </c>
      <c r="BI7" s="39">
        <v>657.31</v>
      </c>
      <c r="BJ7" s="39">
        <v>386.97</v>
      </c>
      <c r="BK7" s="39">
        <v>380.58</v>
      </c>
      <c r="BL7" s="39">
        <v>401.79</v>
      </c>
      <c r="BM7" s="39">
        <v>402.99</v>
      </c>
      <c r="BN7" s="39">
        <v>398.98</v>
      </c>
      <c r="BO7" s="39">
        <v>266.61</v>
      </c>
      <c r="BP7" s="39">
        <v>106.06</v>
      </c>
      <c r="BQ7" s="39">
        <v>103.86</v>
      </c>
      <c r="BR7" s="39">
        <v>98.5</v>
      </c>
      <c r="BS7" s="39">
        <v>90.91</v>
      </c>
      <c r="BT7" s="39">
        <v>97.3</v>
      </c>
      <c r="BU7" s="39">
        <v>101.72</v>
      </c>
      <c r="BV7" s="39">
        <v>102.38</v>
      </c>
      <c r="BW7" s="39">
        <v>100.12</v>
      </c>
      <c r="BX7" s="39">
        <v>98.66</v>
      </c>
      <c r="BY7" s="39">
        <v>98.64</v>
      </c>
      <c r="BZ7" s="39">
        <v>103.24</v>
      </c>
      <c r="CA7" s="39">
        <v>215.7</v>
      </c>
      <c r="CB7" s="39">
        <v>220.5</v>
      </c>
      <c r="CC7" s="39">
        <v>220.9</v>
      </c>
      <c r="CD7" s="39">
        <v>239.3</v>
      </c>
      <c r="CE7" s="39">
        <v>224.41</v>
      </c>
      <c r="CF7" s="39">
        <v>168.2</v>
      </c>
      <c r="CG7" s="39">
        <v>168.67</v>
      </c>
      <c r="CH7" s="39">
        <v>174.97</v>
      </c>
      <c r="CI7" s="39">
        <v>178.59</v>
      </c>
      <c r="CJ7" s="39">
        <v>178.92</v>
      </c>
      <c r="CK7" s="39">
        <v>168.38</v>
      </c>
      <c r="CL7" s="39">
        <v>66.540000000000006</v>
      </c>
      <c r="CM7" s="39">
        <v>67.33</v>
      </c>
      <c r="CN7" s="39">
        <v>65.91</v>
      </c>
      <c r="CO7" s="39">
        <v>67.349999999999994</v>
      </c>
      <c r="CP7" s="39">
        <v>65.73</v>
      </c>
      <c r="CQ7" s="39">
        <v>54.77</v>
      </c>
      <c r="CR7" s="39">
        <v>54.92</v>
      </c>
      <c r="CS7" s="39">
        <v>55.63</v>
      </c>
      <c r="CT7" s="39">
        <v>55.03</v>
      </c>
      <c r="CU7" s="39">
        <v>55.14</v>
      </c>
      <c r="CV7" s="39">
        <v>60</v>
      </c>
      <c r="CW7" s="39">
        <v>74.900000000000006</v>
      </c>
      <c r="CX7" s="39">
        <v>74.63</v>
      </c>
      <c r="CY7" s="39">
        <v>70</v>
      </c>
      <c r="CZ7" s="39">
        <v>68.61</v>
      </c>
      <c r="DA7" s="39">
        <v>69.31</v>
      </c>
      <c r="DB7" s="39">
        <v>82.89</v>
      </c>
      <c r="DC7" s="39">
        <v>82.66</v>
      </c>
      <c r="DD7" s="39">
        <v>82.04</v>
      </c>
      <c r="DE7" s="39">
        <v>81.900000000000006</v>
      </c>
      <c r="DF7" s="39">
        <v>81.39</v>
      </c>
      <c r="DG7" s="39">
        <v>89.8</v>
      </c>
      <c r="DH7" s="39">
        <v>46.46</v>
      </c>
      <c r="DI7" s="39">
        <v>47.66</v>
      </c>
      <c r="DJ7" s="39">
        <v>47.8</v>
      </c>
      <c r="DK7" s="39">
        <v>49.1</v>
      </c>
      <c r="DL7" s="39">
        <v>49.75</v>
      </c>
      <c r="DM7" s="39">
        <v>47.46</v>
      </c>
      <c r="DN7" s="39">
        <v>48.49</v>
      </c>
      <c r="DO7" s="39">
        <v>48.05</v>
      </c>
      <c r="DP7" s="39">
        <v>48.87</v>
      </c>
      <c r="DQ7" s="39">
        <v>49.92</v>
      </c>
      <c r="DR7" s="39">
        <v>49.59</v>
      </c>
      <c r="DS7" s="39">
        <v>0.08</v>
      </c>
      <c r="DT7" s="39">
        <v>0.08</v>
      </c>
      <c r="DU7" s="39">
        <v>11.36</v>
      </c>
      <c r="DV7" s="39">
        <v>11.34</v>
      </c>
      <c r="DW7" s="39">
        <v>19.14</v>
      </c>
      <c r="DX7" s="39">
        <v>9.7100000000000009</v>
      </c>
      <c r="DY7" s="39">
        <v>12.79</v>
      </c>
      <c r="DZ7" s="39">
        <v>13.39</v>
      </c>
      <c r="EA7" s="39">
        <v>14.85</v>
      </c>
      <c r="EB7" s="39">
        <v>16.88</v>
      </c>
      <c r="EC7" s="39">
        <v>19.440000000000001</v>
      </c>
      <c r="ED7" s="39">
        <v>0.38</v>
      </c>
      <c r="EE7" s="39">
        <v>0</v>
      </c>
      <c r="EF7" s="39">
        <v>0.08</v>
      </c>
      <c r="EG7" s="39">
        <v>0.17</v>
      </c>
      <c r="EH7" s="39">
        <v>7.0000000000000007E-2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cp:lastModifiedBy>
  <cp:lastPrinted>2021-01-18T04:55:35Z</cp:lastPrinted>
  <dcterms:created xsi:type="dcterms:W3CDTF">2020-12-04T02:03:34Z</dcterms:created>
  <dcterms:modified xsi:type="dcterms:W3CDTF">2021-01-19T02:25:03Z</dcterms:modified>
  <cp:category/>
</cp:coreProperties>
</file>