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共有\21.経営戦略策定\100_★経営比較分析表の策定及び公表\R3\02 経営比較分析表提出\01 上水\"/>
    </mc:Choice>
  </mc:AlternateContent>
  <workbookProtection workbookAlgorithmName="SHA-512" workbookHashValue="oS6T4nBL3HxJRH9y86+PcRTrYxqTgkJUYDltUxGgwK5yhme9Z81hs5bvaPHyBQI9mNlT1Ava5IU34nzlmvktYA==" workbookSaltValue="HAEelGRSIvqtLffPdc0Kt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<sst xmlns="http://schemas.openxmlformats.org/spreadsheetml/2006/main" count="228" uniqueCount="115">
  <si>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</si>
  <si>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</si>
  <si>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</si>
  <si>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</si>
  <si>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</si>
  <si>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</si>
  <si>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</si>
  <si>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</si>
  <si>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</si>
  <si>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</si>
  <si>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</si>
  <si>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</si>
  <si>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</si>
  <si>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</si>
  <si>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</si>
  <si>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</si>
  <si>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</si>
  <si>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</si>
  <si>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</si>
  <si>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</si>
  <si>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</si>
  <si>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</si>
  <si>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</si>
  <si>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</si>
  <si>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</si>
  <si>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</si>
  <si>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</si>
  <si>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</si>
  <si>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</si>
  <si>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</si>
  <si>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</si>
  <si>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</si>
  <si>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</si>
  <si>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</si>
  <si>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</si>
  <si>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</si>
  <si>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</si>
  <si>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</si>
  <si>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</si>
  <si>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</si>
  <si>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</si>
  <si>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</si>
  <si>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</si>
  <si>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</si>
  <si>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</si>
  <si>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</si>
  <si>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</si>
  <si>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</si>
  <si>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</si>
  <si>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</si>
  <si>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</si>
  <si>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</si>
  <si>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</si>
  <si>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</si>
  <si>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</si>
  <si>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</si>
  <si>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</si>
  <si>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</si>
  <si>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</si>
  <si>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</si>
  <si>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</si>
  <si>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</si>
  <si>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</si>
  <si>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</si>
  <si>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</si>
  <si>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</si>
  <si>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</si>
  <si>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</si>
  <si>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</si>
  <si>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</si>
  <si>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</si>
  <si>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</si>
  <si>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</si>
  <si>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</si>
  <si>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</si>
  <si>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</si>
  <si>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</si>
  <si>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</si>
  <si>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</si>
  <si>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</si>
  <si>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</si>
  <si>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</si>
  <si>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</si>
  <si>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</si>
  <si>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</si>
  <si>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</si>
  <si>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</si>
  <si>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</si>
  <si>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</si>
  <si>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</si>
  <si>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</si>
  <si>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</si>
  <si>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</si>
  <si>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</si>
  <si>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</si>
  <si>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</si>
  <si>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</si>
  <si>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</si>
  <si>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</si>
  <si>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</si>
  <si>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</si>
  <si>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</si>
  <si>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</si>
  <si>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</si>
  <si>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</si>
  <si>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</si>
  <si>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</si>
  <si>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</si>
  <si>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</si>
  <si>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</si>
  <si>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</si>
  <si>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</si>
  <si>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①有形固定資産減価償却率は平均値を上回っており、年々増加傾向にあります。理由として、施設の老朽化が進行しており、耐用年数に近い資産が増加しているためと考えられます。
　②管路経年化率はわずかではありますが平均値を上回っています。今後も耐用年数を超過する管路が増加すると予想されるため、老朽管更新等の対策が必要と感じています。
　③管路更新率は水道管新設工事が主だったことから、平均値を下回っています。令和3年度からは、老朽管更新工事の比重を増やすこととしていますが、今後、耐用年数を超過する老朽管がさらに増加すると見込まれるため、経営状況等を見極めながら、優先度の高い管路より順次計画的に更新を進めていきます。</t>
    <rPh sb="18" eb="19">
      <t>ウエ</t>
    </rPh>
    <rPh sb="25" eb="27">
      <t>ネンネン</t>
    </rPh>
    <rPh sb="27" eb="29">
      <t>ゾウカ</t>
    </rPh>
    <rPh sb="29" eb="31">
      <t>ケイコウ</t>
    </rPh>
    <rPh sb="37" eb="39">
      <t>リユウ</t>
    </rPh>
    <rPh sb="43" eb="45">
      <t>シセツ</t>
    </rPh>
    <rPh sb="46" eb="49">
      <t>ロウキュウカ</t>
    </rPh>
    <rPh sb="50" eb="52">
      <t>シンコウ</t>
    </rPh>
    <rPh sb="57" eb="59">
      <t>タイヨウ</t>
    </rPh>
    <rPh sb="59" eb="61">
      <t>ネンスウ</t>
    </rPh>
    <rPh sb="62" eb="63">
      <t>チカ</t>
    </rPh>
    <rPh sb="64" eb="66">
      <t>シサン</t>
    </rPh>
    <rPh sb="67" eb="69">
      <t>ゾウカ</t>
    </rPh>
    <rPh sb="107" eb="108">
      <t>ウエ</t>
    </rPh>
    <rPh sb="115" eb="117">
      <t>コンゴ</t>
    </rPh>
    <rPh sb="143" eb="145">
      <t>ロウキュウ</t>
    </rPh>
    <rPh sb="145" eb="146">
      <t>カン</t>
    </rPh>
    <rPh sb="146" eb="148">
      <t>コウシン</t>
    </rPh>
    <rPh sb="148" eb="149">
      <t>トウ</t>
    </rPh>
    <rPh sb="150" eb="152">
      <t>タイサク</t>
    </rPh>
    <rPh sb="153" eb="155">
      <t>ヒツヨウ</t>
    </rPh>
    <rPh sb="156" eb="157">
      <t>カン</t>
    </rPh>
    <rPh sb="166" eb="168">
      <t>カンロ</t>
    </rPh>
    <rPh sb="168" eb="170">
      <t>コウシン</t>
    </rPh>
    <rPh sb="170" eb="171">
      <t>リツ</t>
    </rPh>
    <rPh sb="172" eb="174">
      <t>スイドウ</t>
    </rPh>
    <rPh sb="174" eb="175">
      <t>カン</t>
    </rPh>
    <rPh sb="175" eb="177">
      <t>シンセツ</t>
    </rPh>
    <rPh sb="177" eb="179">
      <t>コウジ</t>
    </rPh>
    <rPh sb="180" eb="181">
      <t>オモ</t>
    </rPh>
    <rPh sb="189" eb="192">
      <t>ヘイキンチ</t>
    </rPh>
    <rPh sb="193" eb="195">
      <t>シタマワ</t>
    </rPh>
    <rPh sb="201" eb="203">
      <t>レイワ</t>
    </rPh>
    <rPh sb="204" eb="206">
      <t>ネンド</t>
    </rPh>
    <rPh sb="210" eb="212">
      <t>ロウキュウ</t>
    </rPh>
    <rPh sb="212" eb="213">
      <t>カン</t>
    </rPh>
    <rPh sb="213" eb="215">
      <t>コウシン</t>
    </rPh>
    <rPh sb="215" eb="217">
      <t>コウジ</t>
    </rPh>
    <rPh sb="218" eb="220">
      <t>ヒジュウ</t>
    </rPh>
    <rPh sb="221" eb="222">
      <t>フ</t>
    </rPh>
    <rPh sb="234" eb="236">
      <t>コンゴ</t>
    </rPh>
    <rPh sb="242" eb="244">
      <t>チョウカ</t>
    </rPh>
    <rPh sb="246" eb="248">
      <t>ロウキュウ</t>
    </rPh>
    <rPh sb="253" eb="255">
      <t>ゾウカ</t>
    </rPh>
    <rPh sb="270" eb="271">
      <t>トウ</t>
    </rPh>
    <rPh sb="285" eb="287">
      <t>カンロ</t>
    </rPh>
    <phoneticPr fontId="4"/>
  </si>
  <si>
    <t>　①経常収支比率は赤字が発生したため100％を下回っています。これは償却期間の残存年数が多い資産を除却したことで、資産減耗費が増大したためです。この影響により⑥給水原価は平均値を上回っており、⑤料金回収率が100%を下回っています。
　②累積欠損金比率は純損失だったため発生していますが、利益積立金を取り崩し解消しています。
　③流動比率は100%を上回っており、短期的な支払いには問題ありません。
　④企業債残高対給水収益比率は平均値を大幅に上回っており、企業債への依存度が高い状況です。今後は老朽管更新工事の比重を増やすこととしており、収益とのバランスを見極めながら、適切な企業債の借入に努めます。
　⑦施設利用率が平均値より高く、適正な施設規模であると考えられます。
　⑧有収率は平均値を大幅に下回っていますが、令和2年度からの大規模な漏水調査の実施により、漏水箇所の早期発見及び早期修繕をすることができ、有収率は増加傾向にあります。今後も漏水箇所の早期発見及び早期修繕に努めます。
　今後、設備更新による減価償却費等の費用の増加に加え、人口減少や水需要の減少により、収益は大幅な増加が見込めない状況にあります。施設適正化の検討や一層のコスト削減により、健全な経営を心掛け、効率的な事業運営に努めていきます。</t>
    <rPh sb="9" eb="11">
      <t>アカジ</t>
    </rPh>
    <rPh sb="12" eb="14">
      <t>ハッセイ</t>
    </rPh>
    <rPh sb="23" eb="25">
      <t>シタマワ</t>
    </rPh>
    <rPh sb="36" eb="38">
      <t>キカン</t>
    </rPh>
    <rPh sb="39" eb="41">
      <t>ザンゾン</t>
    </rPh>
    <rPh sb="44" eb="45">
      <t>オオ</t>
    </rPh>
    <rPh sb="74" eb="76">
      <t>エイキョウ</t>
    </rPh>
    <rPh sb="119" eb="121">
      <t>ルイセキ</t>
    </rPh>
    <rPh sb="121" eb="123">
      <t>ケッソン</t>
    </rPh>
    <rPh sb="123" eb="124">
      <t>キン</t>
    </rPh>
    <rPh sb="124" eb="126">
      <t>ヒリツ</t>
    </rPh>
    <rPh sb="127" eb="128">
      <t>ジュン</t>
    </rPh>
    <rPh sb="128" eb="130">
      <t>ソンシツ</t>
    </rPh>
    <rPh sb="135" eb="137">
      <t>ハッセイ</t>
    </rPh>
    <rPh sb="144" eb="146">
      <t>リエキ</t>
    </rPh>
    <rPh sb="146" eb="148">
      <t>ツミタテ</t>
    </rPh>
    <rPh sb="148" eb="149">
      <t>キン</t>
    </rPh>
    <rPh sb="150" eb="151">
      <t>ト</t>
    </rPh>
    <rPh sb="152" eb="153">
      <t>クズ</t>
    </rPh>
    <rPh sb="154" eb="156">
      <t>カイショウ</t>
    </rPh>
    <rPh sb="165" eb="167">
      <t>リュウドウ</t>
    </rPh>
    <rPh sb="167" eb="169">
      <t>ヒリツ</t>
    </rPh>
    <rPh sb="175" eb="177">
      <t>ウワマワ</t>
    </rPh>
    <rPh sb="182" eb="185">
      <t>タンキテキ</t>
    </rPh>
    <rPh sb="186" eb="188">
      <t>シハラ</t>
    </rPh>
    <rPh sb="191" eb="193">
      <t>モンダイ</t>
    </rPh>
    <rPh sb="202" eb="204">
      <t>キギョウ</t>
    </rPh>
    <rPh sb="204" eb="205">
      <t>サイ</t>
    </rPh>
    <rPh sb="205" eb="207">
      <t>ザンダカ</t>
    </rPh>
    <rPh sb="207" eb="208">
      <t>タイ</t>
    </rPh>
    <rPh sb="208" eb="210">
      <t>キュウスイ</t>
    </rPh>
    <rPh sb="210" eb="212">
      <t>シュウエキ</t>
    </rPh>
    <rPh sb="212" eb="214">
      <t>ヒリツ</t>
    </rPh>
    <rPh sb="215" eb="218">
      <t>ヘイキンチ</t>
    </rPh>
    <rPh sb="219" eb="221">
      <t>オオハバ</t>
    </rPh>
    <rPh sb="222" eb="224">
      <t>ウワマワ</t>
    </rPh>
    <rPh sb="229" eb="231">
      <t>キギョウ</t>
    </rPh>
    <rPh sb="231" eb="232">
      <t>サイ</t>
    </rPh>
    <rPh sb="234" eb="237">
      <t>イゾンド</t>
    </rPh>
    <rPh sb="238" eb="239">
      <t>タカ</t>
    </rPh>
    <rPh sb="240" eb="242">
      <t>ジョウキョウ</t>
    </rPh>
    <rPh sb="245" eb="247">
      <t>コンゴ</t>
    </rPh>
    <rPh sb="248" eb="250">
      <t>ロウキュウ</t>
    </rPh>
    <rPh sb="250" eb="251">
      <t>カン</t>
    </rPh>
    <rPh sb="251" eb="253">
      <t>コウシン</t>
    </rPh>
    <rPh sb="253" eb="255">
      <t>コウジ</t>
    </rPh>
    <rPh sb="256" eb="258">
      <t>ヒジュウ</t>
    </rPh>
    <rPh sb="259" eb="260">
      <t>フ</t>
    </rPh>
    <rPh sb="270" eb="272">
      <t>シュウエキ</t>
    </rPh>
    <rPh sb="279" eb="281">
      <t>ミキワ</t>
    </rPh>
    <rPh sb="286" eb="288">
      <t>テキセツ</t>
    </rPh>
    <rPh sb="289" eb="291">
      <t>キギョウ</t>
    </rPh>
    <rPh sb="291" eb="292">
      <t>サイ</t>
    </rPh>
    <rPh sb="293" eb="295">
      <t>カリイレ</t>
    </rPh>
    <rPh sb="296" eb="297">
      <t>ツト</t>
    </rPh>
    <rPh sb="304" eb="306">
      <t>シセツ</t>
    </rPh>
    <rPh sb="306" eb="309">
      <t>リヨウリツ</t>
    </rPh>
    <rPh sb="310" eb="312">
      <t>ヘイキン</t>
    </rPh>
    <rPh sb="312" eb="313">
      <t>チ</t>
    </rPh>
    <rPh sb="315" eb="316">
      <t>タカ</t>
    </rPh>
    <rPh sb="318" eb="320">
      <t>テキセイ</t>
    </rPh>
    <rPh sb="321" eb="323">
      <t>シセツ</t>
    </rPh>
    <rPh sb="323" eb="325">
      <t>キボ</t>
    </rPh>
    <rPh sb="329" eb="330">
      <t>カンガ</t>
    </rPh>
    <rPh sb="339" eb="342">
      <t>ユウシュウリツ</t>
    </rPh>
    <rPh sb="343" eb="345">
      <t>ヘイキン</t>
    </rPh>
    <rPh sb="345" eb="346">
      <t>チ</t>
    </rPh>
    <rPh sb="347" eb="349">
      <t>オオハバ</t>
    </rPh>
    <rPh sb="350" eb="352">
      <t>シタマワ</t>
    </rPh>
    <rPh sb="359" eb="361">
      <t>レイワ</t>
    </rPh>
    <rPh sb="362" eb="364">
      <t>ネンド</t>
    </rPh>
    <rPh sb="367" eb="370">
      <t>ダイキボ</t>
    </rPh>
    <rPh sb="371" eb="373">
      <t>ロウスイ</t>
    </rPh>
    <rPh sb="373" eb="375">
      <t>チョウサ</t>
    </rPh>
    <rPh sb="376" eb="378">
      <t>ジッシ</t>
    </rPh>
    <rPh sb="382" eb="384">
      <t>ロウスイ</t>
    </rPh>
    <rPh sb="384" eb="386">
      <t>カショ</t>
    </rPh>
    <rPh sb="387" eb="389">
      <t>ソウキ</t>
    </rPh>
    <rPh sb="389" eb="391">
      <t>ハッケン</t>
    </rPh>
    <rPh sb="391" eb="392">
      <t>オヨ</t>
    </rPh>
    <rPh sb="393" eb="395">
      <t>ソウキ</t>
    </rPh>
    <rPh sb="395" eb="397">
      <t>シュウゼン</t>
    </rPh>
    <rPh sb="406" eb="408">
      <t>ユウシュウ</t>
    </rPh>
    <rPh sb="408" eb="409">
      <t>リツ</t>
    </rPh>
    <rPh sb="410" eb="412">
      <t>ゾウカ</t>
    </rPh>
    <rPh sb="412" eb="414">
      <t>ケイコウ</t>
    </rPh>
    <rPh sb="420" eb="422">
      <t>コンゴ</t>
    </rPh>
    <rPh sb="446" eb="448">
      <t>コンゴ</t>
    </rPh>
    <rPh sb="451" eb="453">
      <t>コウシン</t>
    </rPh>
    <rPh sb="472" eb="474">
      <t>ジンコウ</t>
    </rPh>
    <rPh sb="474" eb="476">
      <t>ゲンショウ</t>
    </rPh>
    <rPh sb="477" eb="478">
      <t>ミズ</t>
    </rPh>
    <rPh sb="478" eb="480">
      <t>ジュヨウ</t>
    </rPh>
    <rPh sb="481" eb="483">
      <t>ゲンショウ</t>
    </rPh>
    <rPh sb="509" eb="511">
      <t>シセツ</t>
    </rPh>
    <rPh sb="511" eb="513">
      <t>テキセイ</t>
    </rPh>
    <rPh sb="513" eb="514">
      <t>カ</t>
    </rPh>
    <rPh sb="515" eb="517">
      <t>ケントウ</t>
    </rPh>
    <rPh sb="530" eb="532">
      <t>ケンゼン</t>
    </rPh>
    <rPh sb="533" eb="535">
      <t>ケイエイ</t>
    </rPh>
    <rPh sb="536" eb="538">
      <t>ココロガ</t>
    </rPh>
    <rPh sb="540" eb="543">
      <t>コウリツテキ</t>
    </rPh>
    <rPh sb="544" eb="546">
      <t>ジギョウ</t>
    </rPh>
    <rPh sb="546" eb="548">
      <t>ウンエイ</t>
    </rPh>
    <rPh sb="549" eb="550">
      <t>ツト</t>
    </rPh>
    <phoneticPr fontId="4"/>
  </si>
  <si>
    <t>　令和2年度は多額の特別損失（減価償却費等）が発生した影響により、純損失となりました。今後も給水人口の減少等による収益の減少や老朽管からの漏水による修繕費用等の増加により、経営の悪化が懸念されます。特に⑧有収率は増加傾向にあるものの平均値を大幅に下回っており、低水準で推移しています。有収率を回復させるため、令和2年度から大規模な漏水調査を実施しており、漏水の早期発見及び早期修繕により、有収率を向上させ、損失を防ぐことで、健全な経営を目指します。
　また、令和2年度には「鹿角市水道事業ビジョン」を策定しており、水道の安定供給及び将来を見据えた健全で持続可能な経営に努めていきます。</t>
    <rPh sb="1" eb="3">
      <t>レイワ</t>
    </rPh>
    <rPh sb="7" eb="9">
      <t>タガク</t>
    </rPh>
    <rPh sb="10" eb="12">
      <t>トクベツ</t>
    </rPh>
    <rPh sb="12" eb="14">
      <t>ソンシツ</t>
    </rPh>
    <rPh sb="15" eb="17">
      <t>ゲンカ</t>
    </rPh>
    <rPh sb="17" eb="19">
      <t>ショウキャク</t>
    </rPh>
    <rPh sb="19" eb="20">
      <t>ヒ</t>
    </rPh>
    <rPh sb="20" eb="21">
      <t>トウ</t>
    </rPh>
    <rPh sb="23" eb="25">
      <t>ハッセイ</t>
    </rPh>
    <rPh sb="27" eb="29">
      <t>エイキョウ</t>
    </rPh>
    <rPh sb="33" eb="34">
      <t>ジュン</t>
    </rPh>
    <rPh sb="34" eb="36">
      <t>ソンシツ</t>
    </rPh>
    <rPh sb="43" eb="45">
      <t>コンゴ</t>
    </rPh>
    <rPh sb="46" eb="48">
      <t>キュウスイ</t>
    </rPh>
    <rPh sb="48" eb="50">
      <t>ジンコウ</t>
    </rPh>
    <rPh sb="51" eb="53">
      <t>ゲンショウ</t>
    </rPh>
    <rPh sb="53" eb="54">
      <t>トウ</t>
    </rPh>
    <rPh sb="57" eb="59">
      <t>シュウエキ</t>
    </rPh>
    <rPh sb="60" eb="62">
      <t>ゲンショウ</t>
    </rPh>
    <rPh sb="63" eb="65">
      <t>ロウキュウ</t>
    </rPh>
    <rPh sb="65" eb="66">
      <t>カン</t>
    </rPh>
    <rPh sb="69" eb="71">
      <t>ロウスイ</t>
    </rPh>
    <rPh sb="74" eb="76">
      <t>シュウゼン</t>
    </rPh>
    <rPh sb="76" eb="78">
      <t>ヒヨウ</t>
    </rPh>
    <rPh sb="78" eb="79">
      <t>トウ</t>
    </rPh>
    <rPh sb="80" eb="82">
      <t>ゾウカ</t>
    </rPh>
    <rPh sb="86" eb="88">
      <t>ケイエイ</t>
    </rPh>
    <rPh sb="89" eb="91">
      <t>アッカ</t>
    </rPh>
    <rPh sb="92" eb="94">
      <t>ケネン</t>
    </rPh>
    <rPh sb="99" eb="100">
      <t>トク</t>
    </rPh>
    <rPh sb="102" eb="104">
      <t>ユウシュウ</t>
    </rPh>
    <rPh sb="104" eb="105">
      <t>リツ</t>
    </rPh>
    <rPh sb="106" eb="108">
      <t>ゾウカ</t>
    </rPh>
    <rPh sb="108" eb="110">
      <t>ケイコウ</t>
    </rPh>
    <rPh sb="116" eb="118">
      <t>ヘイキン</t>
    </rPh>
    <rPh sb="118" eb="119">
      <t>チ</t>
    </rPh>
    <rPh sb="120" eb="122">
      <t>オオハバ</t>
    </rPh>
    <rPh sb="123" eb="125">
      <t>シタマワ</t>
    </rPh>
    <rPh sb="130" eb="133">
      <t>テイスイジュン</t>
    </rPh>
    <rPh sb="134" eb="136">
      <t>スイイ</t>
    </rPh>
    <rPh sb="142" eb="144">
      <t>ユウシュウ</t>
    </rPh>
    <rPh sb="144" eb="145">
      <t>リツ</t>
    </rPh>
    <rPh sb="146" eb="148">
      <t>カイフク</t>
    </rPh>
    <rPh sb="154" eb="156">
      <t>レイワ</t>
    </rPh>
    <rPh sb="157" eb="159">
      <t>ネンド</t>
    </rPh>
    <rPh sb="161" eb="164">
      <t>ダイキボ</t>
    </rPh>
    <rPh sb="165" eb="167">
      <t>ロウスイ</t>
    </rPh>
    <rPh sb="167" eb="169">
      <t>チョウサ</t>
    </rPh>
    <rPh sb="170" eb="172">
      <t>ジッシ</t>
    </rPh>
    <rPh sb="184" eb="185">
      <t>オヨ</t>
    </rPh>
    <rPh sb="186" eb="188">
      <t>ソウキ</t>
    </rPh>
    <rPh sb="188" eb="190">
      <t>シュウゼン</t>
    </rPh>
    <rPh sb="203" eb="205">
      <t>ソンシツ</t>
    </rPh>
    <rPh sb="206" eb="207">
      <t>フセ</t>
    </rPh>
    <rPh sb="212" eb="214">
      <t>ケンゼン</t>
    </rPh>
    <rPh sb="215" eb="217">
      <t>ケイエイ</t>
    </rPh>
    <rPh sb="218" eb="220">
      <t>メザ</t>
    </rPh>
    <rPh sb="229" eb="231">
      <t>レイワ</t>
    </rPh>
    <rPh sb="232" eb="234">
      <t>ネンド</t>
    </rPh>
    <rPh sb="237" eb="240">
      <t>カヅノシ</t>
    </rPh>
    <rPh sb="240" eb="242">
      <t>スイドウ</t>
    </rPh>
    <rPh sb="242" eb="244">
      <t>ジギョウ</t>
    </rPh>
    <rPh sb="250" eb="252">
      <t>サクテイ</t>
    </rPh>
    <rPh sb="257" eb="259">
      <t>スイドウ</t>
    </rPh>
    <rPh sb="260" eb="262">
      <t>アンテイ</t>
    </rPh>
    <rPh sb="262" eb="264">
      <t>キョウキュウ</t>
    </rPh>
    <rPh sb="264" eb="265">
      <t>オヨ</t>
    </rPh>
    <rPh sb="266" eb="268">
      <t>ショウライ</t>
    </rPh>
    <rPh sb="269" eb="271">
      <t>ミス</t>
    </rPh>
    <rPh sb="273" eb="275">
      <t>ケンゼン</t>
    </rPh>
    <rPh sb="276" eb="278">
      <t>ジゾク</t>
    </rPh>
    <rPh sb="278" eb="280">
      <t>カノウ</t>
    </rPh>
    <rPh sb="281" eb="283">
      <t>ケイエイ</t>
    </rPh>
    <rPh sb="284" eb="2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</si>
</sst>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0.08</c:v>
                </c:pt>
                <c:pt idx="2">
                  <c:v>0.17</c:v>
                </c:pt>
                <c:pt idx="3">
                  <c:v>7.0000000000000007E-2</c:v>
                </c:pt>
                <c:pt idx="4">
                  <c:v>0.2</c:v>
                </c:pt>
              </c:numCache>
            </c:numRef>
          </c:val>
          <c:extLst>
            <c:ext xmlns:c16="http://schemas.microsoft.com/office/drawing/2014/chart" uri="{C3380CC4-5D6E-409C-BE32-E72D297353CC}">
              <c16:uniqueId val="{00000000-A6C3-4848-B337-0EBF7A36E8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A6C3-4848-B337-0EBF7A36E8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67.33</c:v>
                </c:pt>
                <c:pt idx="1">
                  <c:v>65.91</c:v>
                </c:pt>
                <c:pt idx="2">
                  <c:v>67.349999999999994</c:v>
                </c:pt>
                <c:pt idx="3">
                  <c:v>65.73</c:v>
                </c:pt>
                <c:pt idx="4">
                  <c:v>65.319999999999993</c:v>
                </c:pt>
              </c:numCache>
            </c:numRef>
          </c:val>
          <c:extLst>
            <c:ext xmlns:c16="http://schemas.microsoft.com/office/drawing/2014/chart" uri="{C3380CC4-5D6E-409C-BE32-E72D297353CC}">
              <c16:uniqueId val="{00000000-1014-4501-81EE-E51FCC9DDC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1014-4501-81EE-E51FCC9DDC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74.63</c:v>
                </c:pt>
                <c:pt idx="1">
                  <c:v>70</c:v>
                </c:pt>
                <c:pt idx="2">
                  <c:v>68.61</c:v>
                </c:pt>
                <c:pt idx="3">
                  <c:v>69.31</c:v>
                </c:pt>
                <c:pt idx="4">
                  <c:v>69.400000000000006</c:v>
                </c:pt>
              </c:numCache>
            </c:numRef>
          </c:val>
          <c:extLst>
            <c:ext xmlns:c16="http://schemas.microsoft.com/office/drawing/2014/chart" uri="{C3380CC4-5D6E-409C-BE32-E72D297353CC}">
              <c16:uniqueId val="{00000000-D948-4402-8041-8A8DD0E905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948-4402-8041-8A8DD0E905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107.95</c:v>
                </c:pt>
                <c:pt idx="1">
                  <c:v>103.38</c:v>
                </c:pt>
                <c:pt idx="2">
                  <c:v>96.55</c:v>
                </c:pt>
                <c:pt idx="3">
                  <c:v>102.35</c:v>
                </c:pt>
                <c:pt idx="4">
                  <c:v>99.08</c:v>
                </c:pt>
              </c:numCache>
            </c:numRef>
          </c:val>
          <c:extLst>
            <c:ext xmlns:c16="http://schemas.microsoft.com/office/drawing/2014/chart" uri="{C3380CC4-5D6E-409C-BE32-E72D297353CC}">
              <c16:uniqueId val="{00000000-8EF4-422A-AB6A-280ED14D76F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8EF4-422A-AB6A-280ED14D76F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47.66</c:v>
                </c:pt>
                <c:pt idx="1">
                  <c:v>47.8</c:v>
                </c:pt>
                <c:pt idx="2">
                  <c:v>49.1</c:v>
                </c:pt>
                <c:pt idx="3">
                  <c:v>49.75</c:v>
                </c:pt>
                <c:pt idx="4">
                  <c:v>51.04</c:v>
                </c:pt>
              </c:numCache>
            </c:numRef>
          </c:val>
          <c:extLst>
            <c:ext xmlns:c16="http://schemas.microsoft.com/office/drawing/2014/chart" uri="{C3380CC4-5D6E-409C-BE32-E72D297353CC}">
              <c16:uniqueId val="{00000000-1F78-49DF-98D9-10F2DBC6CF9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1F78-49DF-98D9-10F2DBC6CF9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0.08</c:v>
                </c:pt>
                <c:pt idx="1">
                  <c:v>11.36</c:v>
                </c:pt>
                <c:pt idx="2">
                  <c:v>11.34</c:v>
                </c:pt>
                <c:pt idx="3">
                  <c:v>19.14</c:v>
                </c:pt>
                <c:pt idx="4">
                  <c:v>18.91</c:v>
                </c:pt>
              </c:numCache>
            </c:numRef>
          </c:val>
          <c:extLst>
            <c:ext xmlns:c16="http://schemas.microsoft.com/office/drawing/2014/chart" uri="{C3380CC4-5D6E-409C-BE32-E72D297353CC}">
              <c16:uniqueId val="{00000000-A463-4EF1-8A4F-603409F580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463-4EF1-8A4F-603409F580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5.85</c:v>
                </c:pt>
              </c:numCache>
            </c:numRef>
          </c:val>
          <c:extLst>
            <c:ext xmlns:c16="http://schemas.microsoft.com/office/drawing/2014/chart" uri="{C3380CC4-5D6E-409C-BE32-E72D297353CC}">
              <c16:uniqueId val="{00000000-8312-4454-A26B-5E5F52F02B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312-4454-A26B-5E5F52F02B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537.08000000000004</c:v>
                </c:pt>
                <c:pt idx="1">
                  <c:v>245.19</c:v>
                </c:pt>
                <c:pt idx="2">
                  <c:v>281.43</c:v>
                </c:pt>
                <c:pt idx="3">
                  <c:v>231.78</c:v>
                </c:pt>
                <c:pt idx="4">
                  <c:v>257.69</c:v>
                </c:pt>
              </c:numCache>
            </c:numRef>
          </c:val>
          <c:extLst>
            <c:ext xmlns:c16="http://schemas.microsoft.com/office/drawing/2014/chart" uri="{C3380CC4-5D6E-409C-BE32-E72D297353CC}">
              <c16:uniqueId val="{00000000-598B-45C2-9596-67DAAEC497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598B-45C2-9596-67DAAEC497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588.33000000000004</c:v>
                </c:pt>
                <c:pt idx="1">
                  <c:v>681.27</c:v>
                </c:pt>
                <c:pt idx="2">
                  <c:v>661.75</c:v>
                </c:pt>
                <c:pt idx="3">
                  <c:v>657.31</c:v>
                </c:pt>
                <c:pt idx="4">
                  <c:v>634.97</c:v>
                </c:pt>
              </c:numCache>
            </c:numRef>
          </c:val>
          <c:extLst>
            <c:ext xmlns:c16="http://schemas.microsoft.com/office/drawing/2014/chart" uri="{C3380CC4-5D6E-409C-BE32-E72D297353CC}">
              <c16:uniqueId val="{00000000-2A59-4660-8CD3-CB7F82EFDE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2A59-4660-8CD3-CB7F82EFDE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103.86</c:v>
                </c:pt>
                <c:pt idx="1">
                  <c:v>98.5</c:v>
                </c:pt>
                <c:pt idx="2">
                  <c:v>90.91</c:v>
                </c:pt>
                <c:pt idx="3">
                  <c:v>97.3</c:v>
                </c:pt>
                <c:pt idx="4">
                  <c:v>93.83</c:v>
                </c:pt>
              </c:numCache>
            </c:numRef>
          </c:val>
          <c:extLst>
            <c:ext xmlns:c16="http://schemas.microsoft.com/office/drawing/2014/chart" uri="{C3380CC4-5D6E-409C-BE32-E72D297353CC}">
              <c16:uniqueId val="{00000000-9748-4E8D-9FD9-82C5FFD897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9748-4E8D-9FD9-82C5FFD897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220.5</c:v>
                </c:pt>
                <c:pt idx="1">
                  <c:v>220.9</c:v>
                </c:pt>
                <c:pt idx="2">
                  <c:v>239.3</c:v>
                </c:pt>
                <c:pt idx="3">
                  <c:v>224.41</c:v>
                </c:pt>
                <c:pt idx="4">
                  <c:v>233.16</c:v>
                </c:pt>
              </c:numCache>
            </c:numRef>
          </c:val>
          <c:extLst>
            <c:ext xmlns:c16="http://schemas.microsoft.com/office/drawing/2014/chart" uri="{C3380CC4-5D6E-409C-BE32-E72D297353CC}">
              <c16:uniqueId val="{00000000-2B74-4F97-953E-FABE5FB69F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2B74-4F97-953E-FABE5FB69F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8"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秋田県　鹿角市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29858</v>
      </c>
      <c r="AM8" s="61"/>
      <c r="AN8" s="61"/>
      <c r="AO8" s="61"/>
      <c r="AP8" s="61"/>
      <c r="AQ8" s="61"/>
      <c r="AR8" s="61"/>
      <c r="AS8" s="61"/>
      <c r="AT8" s="52">
        <f>データ!$S$6</f>
        <v>707.52</v>
      </c>
      <c r="AU8" s="53"/>
      <c r="AV8" s="53"/>
      <c r="AW8" s="53"/>
      <c r="AX8" s="53"/>
      <c r="AY8" s="53"/>
      <c r="AZ8" s="53"/>
      <c r="BA8" s="53"/>
      <c r="BB8" s="54">
        <f>データ!$T$6</f>
        <v>42.2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54.99</v>
      </c>
      <c r="J10" s="53"/>
      <c r="K10" s="53"/>
      <c r="L10" s="53"/>
      <c r="M10" s="53"/>
      <c r="N10" s="53"/>
      <c r="O10" s="64"/>
      <c r="P10" s="54">
        <f>データ!$P$6</f>
        <v>86.49</v>
      </c>
      <c r="Q10" s="54"/>
      <c r="R10" s="54"/>
      <c r="S10" s="54"/>
      <c r="T10" s="54"/>
      <c r="U10" s="54"/>
      <c r="V10" s="54"/>
      <c r="W10" s="61">
        <f>データ!$Q$6</f>
        <v>4308</v>
      </c>
      <c r="X10" s="61"/>
      <c r="Y10" s="61"/>
      <c r="Z10" s="61"/>
      <c r="AA10" s="61"/>
      <c r="AB10" s="61"/>
      <c r="AC10" s="61"/>
      <c r="AD10" s="2"/>
      <c r="AE10" s="2"/>
      <c r="AF10" s="2"/>
      <c r="AG10" s="2"/>
      <c r="AH10" s="4"/>
      <c r="AI10" s="4"/>
      <c r="AJ10" s="4"/>
      <c r="AK10" s="4"/>
      <c r="AL10" s="61">
        <f>データ!$U$6</f>
        <v>25571</v>
      </c>
      <c r="AM10" s="61"/>
      <c r="AN10" s="61"/>
      <c r="AO10" s="61"/>
      <c r="AP10" s="61"/>
      <c r="AQ10" s="61"/>
      <c r="AR10" s="61"/>
      <c r="AS10" s="61"/>
      <c r="AT10" s="52">
        <f>データ!$V$6</f>
        <v>23.24</v>
      </c>
      <c r="AU10" s="53"/>
      <c r="AV10" s="53"/>
      <c r="AW10" s="53"/>
      <c r="AX10" s="53"/>
      <c r="AY10" s="53"/>
      <c r="AZ10" s="53"/>
      <c r="BA10" s="53"/>
      <c r="BB10" s="54">
        <f>データ!$W$6</f>
        <v>1100.3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9CJsdVlPyBfXQfgzIZhxRm+EPzLY5Kj8iurqvCGkgVryxH2xacizX+aFjKpTfGzJHO8wRS11h4xvjO8C+Xa/w==" saltValue="hNhttlqe/XNM9+R+Sx0n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52094</v>
      </c>
      <c r="D6" s="34">
        <f t="shared" si="3"/>
        <v>46</v>
      </c>
      <c r="E6" s="34">
        <f t="shared" si="3"/>
        <v>1</v>
      </c>
      <c r="F6" s="34">
        <f t="shared" si="3"/>
        <v>0</v>
      </c>
      <c r="G6" s="34">
        <f t="shared" si="3"/>
        <v>1</v>
      </c>
      <c r="H6" s="34" t="str">
        <f t="shared" si="3"/>
        <v>秋田県　鹿角市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54.99</v>
      </c>
      <c r="P6" s="35">
        <f t="shared" si="3"/>
        <v>86.49</v>
      </c>
      <c r="Q6" s="35">
        <f t="shared" si="3"/>
        <v>4308</v>
      </c>
      <c r="R6" s="35">
        <f t="shared" si="3"/>
        <v>29858</v>
      </c>
      <c r="S6" s="35">
        <f t="shared" si="3"/>
        <v>707.52</v>
      </c>
      <c r="T6" s="35">
        <f t="shared" si="3"/>
        <v>42.2</v>
      </c>
      <c r="U6" s="35">
        <f t="shared" si="3"/>
        <v>25571</v>
      </c>
      <c r="V6" s="35">
        <f t="shared" si="3"/>
        <v>23.24</v>
      </c>
      <c r="W6" s="35">
        <f t="shared" si="3"/>
        <v>1100.3</v>
      </c>
      <c r="X6" s="36">
        <f>IF(X7="",NA(),X7)</f>
        <v>107.95</v>
      </c>
      <c r="Y6" s="36">
        <f t="shared" ref="Y6:AG6" si="4">IF(Y7="",NA(),Y7)</f>
        <v>103.38</v>
      </c>
      <c r="Z6" s="36">
        <f t="shared" si="4"/>
        <v>96.55</v>
      </c>
      <c r="AA6" s="36">
        <f t="shared" si="4"/>
        <v>102.35</v>
      </c>
      <c r="AB6" s="36">
        <f t="shared" si="4"/>
        <v>99.08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6">
        <f t="shared" si="5"/>
        <v>5.85</v>
      </c>
      <c r="AN6" s="36">
        <f t="shared" si="5"/>
        <v>1.72</v>
      </c>
      <c r="AO6" s="36">
        <f t="shared" si="5"/>
        <v>2.64</v>
      </c>
      <c r="AP6" s="36">
        <f t="shared" si="5"/>
        <v>3.16</v>
      </c>
      <c r="AQ6" s="36">
        <f t="shared" si="5"/>
        <v>3.59</v>
      </c>
      <c r="AR6" s="36">
        <f t="shared" si="5"/>
        <v>3.98</v>
      </c>
      <c r="AS6" s="35" t="str">
        <f>IF(AS7="","",IF(AS7="-","【-】","【"&amp;SUBSTITUTE(TEXT(AS7,"#,##0.00"),"-","△")&amp;"】"))</f>
        <v>【1.15】</v>
      </c>
      <c r="AT6" s="36">
        <f>IF(AT7="",NA(),AT7)</f>
        <v>537.08000000000004</v>
      </c>
      <c r="AU6" s="36">
        <f t="shared" ref="AU6:BC6" si="6">IF(AU7="",NA(),AU7)</f>
        <v>245.19</v>
      </c>
      <c r="AV6" s="36">
        <f t="shared" si="6"/>
        <v>281.43</v>
      </c>
      <c r="AW6" s="36">
        <f t="shared" si="6"/>
        <v>231.78</v>
      </c>
      <c r="AX6" s="36">
        <f t="shared" si="6"/>
        <v>257.69</v>
      </c>
      <c r="AY6" s="36">
        <f t="shared" si="6"/>
        <v>384.34</v>
      </c>
      <c r="AZ6" s="36">
        <f t="shared" si="6"/>
        <v>359.47</v>
      </c>
      <c r="BA6" s="36">
        <f t="shared" si="6"/>
        <v>369.69</v>
      </c>
      <c r="BB6" s="36">
        <f t="shared" si="6"/>
        <v>379.08</v>
      </c>
      <c r="BC6" s="36">
        <f t="shared" si="6"/>
        <v>367.55</v>
      </c>
      <c r="BD6" s="35" t="str">
        <f>IF(BD7="","",IF(BD7="-","【-】","【"&amp;SUBSTITUTE(TEXT(BD7,"#,##0.00"),"-","△")&amp;"】"))</f>
        <v>【260.31】</v>
      </c>
      <c r="BE6" s="36">
        <f>IF(BE7="",NA(),BE7)</f>
        <v>588.33000000000004</v>
      </c>
      <c r="BF6" s="36">
        <f t="shared" ref="BF6:BN6" si="7">IF(BF7="",NA(),BF7)</f>
        <v>681.27</v>
      </c>
      <c r="BG6" s="36">
        <f t="shared" si="7"/>
        <v>661.75</v>
      </c>
      <c r="BH6" s="36">
        <f t="shared" si="7"/>
        <v>657.31</v>
      </c>
      <c r="BI6" s="36">
        <f t="shared" si="7"/>
        <v>634.97</v>
      </c>
      <c r="BJ6" s="36">
        <f t="shared" si="7"/>
        <v>380.58</v>
      </c>
      <c r="BK6" s="36">
        <f t="shared" si="7"/>
        <v>401.79</v>
      </c>
      <c r="BL6" s="36">
        <f t="shared" si="7"/>
        <v>402.99</v>
      </c>
      <c r="BM6" s="36">
        <f t="shared" si="7"/>
        <v>398.98</v>
      </c>
      <c r="BN6" s="36">
        <f t="shared" si="7"/>
        <v>418.68</v>
      </c>
      <c r="BO6" s="35" t="str">
        <f>IF(BO7="","",IF(BO7="-","【-】","【"&amp;SUBSTITUTE(TEXT(BO7,"#,##0.00"),"-","△")&amp;"】"))</f>
        <v>【275.67】</v>
      </c>
      <c r="BP6" s="36">
        <f>IF(BP7="",NA(),BP7)</f>
        <v>103.86</v>
      </c>
      <c r="BQ6" s="36">
        <f t="shared" ref="BQ6:BY6" si="8">IF(BQ7="",NA(),BQ7)</f>
        <v>98.5</v>
      </c>
      <c r="BR6" s="36">
        <f t="shared" si="8"/>
        <v>90.91</v>
      </c>
      <c r="BS6" s="36">
        <f t="shared" si="8"/>
        <v>97.3</v>
      </c>
      <c r="BT6" s="36">
        <f t="shared" si="8"/>
        <v>93.83</v>
      </c>
      <c r="BU6" s="36">
        <f t="shared" si="8"/>
        <v>102.38</v>
      </c>
      <c r="BV6" s="36">
        <f t="shared" si="8"/>
        <v>100.12</v>
      </c>
      <c r="BW6" s="36">
        <f t="shared" si="8"/>
        <v>98.66</v>
      </c>
      <c r="BX6" s="36">
        <f t="shared" si="8"/>
        <v>98.64</v>
      </c>
      <c r="BY6" s="36">
        <f t="shared" si="8"/>
        <v>94.78</v>
      </c>
      <c r="BZ6" s="35" t="str">
        <f>IF(BZ7="","",IF(BZ7="-","【-】","【"&amp;SUBSTITUTE(TEXT(BZ7,"#,##0.00"),"-","△")&amp;"】"))</f>
        <v>【100.05】</v>
      </c>
      <c r="CA6" s="36">
        <f>IF(CA7="",NA(),CA7)</f>
        <v>220.5</v>
      </c>
      <c r="CB6" s="36">
        <f t="shared" ref="CB6:CJ6" si="9">IF(CB7="",NA(),CB7)</f>
        <v>220.9</v>
      </c>
      <c r="CC6" s="36">
        <f t="shared" si="9"/>
        <v>239.3</v>
      </c>
      <c r="CD6" s="36">
        <f t="shared" si="9"/>
        <v>224.41</v>
      </c>
      <c r="CE6" s="36">
        <f t="shared" si="9"/>
        <v>233.16</v>
      </c>
      <c r="CF6" s="36">
        <f t="shared" si="9"/>
        <v>168.67</v>
      </c>
      <c r="CG6" s="36">
        <f t="shared" si="9"/>
        <v>174.97</v>
      </c>
      <c r="CH6" s="36">
        <f t="shared" si="9"/>
        <v>178.59</v>
      </c>
      <c r="CI6" s="36">
        <f t="shared" si="9"/>
        <v>178.92</v>
      </c>
      <c r="CJ6" s="36">
        <f t="shared" si="9"/>
        <v>181.3</v>
      </c>
      <c r="CK6" s="35" t="str">
        <f>IF(CK7="","",IF(CK7="-","【-】","【"&amp;SUBSTITUTE(TEXT(CK7,"#,##0.00"),"-","△")&amp;"】"))</f>
        <v>【166.40】</v>
      </c>
      <c r="CL6" s="36">
        <f>IF(CL7="",NA(),CL7)</f>
        <v>67.33</v>
      </c>
      <c r="CM6" s="36">
        <f t="shared" ref="CM6:CU6" si="10">IF(CM7="",NA(),CM7)</f>
        <v>65.91</v>
      </c>
      <c r="CN6" s="36">
        <f t="shared" si="10"/>
        <v>67.349999999999994</v>
      </c>
      <c r="CO6" s="36">
        <f t="shared" si="10"/>
        <v>65.73</v>
      </c>
      <c r="CP6" s="36">
        <f t="shared" si="10"/>
        <v>65.319999999999993</v>
      </c>
      <c r="CQ6" s="36">
        <f t="shared" si="10"/>
        <v>54.92</v>
      </c>
      <c r="CR6" s="36">
        <f t="shared" si="10"/>
        <v>55.63</v>
      </c>
      <c r="CS6" s="36">
        <f t="shared" si="10"/>
        <v>55.03</v>
      </c>
      <c r="CT6" s="36">
        <f t="shared" si="10"/>
        <v>55.14</v>
      </c>
      <c r="CU6" s="36">
        <f t="shared" si="10"/>
        <v>55.89</v>
      </c>
      <c r="CV6" s="35" t="str">
        <f>IF(CV7="","",IF(CV7="-","【-】","【"&amp;SUBSTITUTE(TEXT(CV7,"#,##0.00"),"-","△")&amp;"】"))</f>
        <v>【60.69】</v>
      </c>
      <c r="CW6" s="36">
        <f>IF(CW7="",NA(),CW7)</f>
        <v>74.63</v>
      </c>
      <c r="CX6" s="36">
        <f t="shared" ref="CX6:DF6" si="11">IF(CX7="",NA(),CX7)</f>
        <v>70</v>
      </c>
      <c r="CY6" s="36">
        <f t="shared" si="11"/>
        <v>68.61</v>
      </c>
      <c r="CZ6" s="36">
        <f t="shared" si="11"/>
        <v>69.31</v>
      </c>
      <c r="DA6" s="36">
        <f t="shared" si="11"/>
        <v>69.400000000000006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47.66</v>
      </c>
      <c r="DI6" s="36">
        <f t="shared" ref="DI6:DQ6" si="12">IF(DI7="",NA(),DI7)</f>
        <v>47.8</v>
      </c>
      <c r="DJ6" s="36">
        <f t="shared" si="12"/>
        <v>49.1</v>
      </c>
      <c r="DK6" s="36">
        <f t="shared" si="12"/>
        <v>49.75</v>
      </c>
      <c r="DL6" s="36">
        <f t="shared" si="12"/>
        <v>51.04</v>
      </c>
      <c r="DM6" s="36">
        <f t="shared" si="12"/>
        <v>48.49</v>
      </c>
      <c r="DN6" s="36">
        <f t="shared" si="12"/>
        <v>48.05</v>
      </c>
      <c r="DO6" s="36">
        <f t="shared" si="12"/>
        <v>48.87</v>
      </c>
      <c r="DP6" s="36">
        <f t="shared" si="12"/>
        <v>49.92</v>
      </c>
      <c r="DQ6" s="36">
        <f t="shared" si="12"/>
        <v>50.63</v>
      </c>
      <c r="DR6" s="35" t="str">
        <f>IF(DR7="","",IF(DR7="-","【-】","【"&amp;SUBSTITUTE(TEXT(DR7,"#,##0.00"),"-","△")&amp;"】"))</f>
        <v>【50.19】</v>
      </c>
      <c r="DS6" s="36">
        <f>IF(DS7="",NA(),DS7)</f>
        <v>0.08</v>
      </c>
      <c r="DT6" s="36">
        <f t="shared" ref="DT6:EB6" si="13">IF(DT7="",NA(),DT7)</f>
        <v>11.36</v>
      </c>
      <c r="DU6" s="36">
        <f t="shared" si="13"/>
        <v>11.34</v>
      </c>
      <c r="DV6" s="36">
        <f t="shared" si="13"/>
        <v>19.14</v>
      </c>
      <c r="DW6" s="36">
        <f t="shared" si="13"/>
        <v>18.91</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6">
        <f t="shared" ref="EE6:EM6" si="14">IF(EE7="",NA(),EE7)</f>
        <v>0.08</v>
      </c>
      <c r="EF6" s="36">
        <f t="shared" si="14"/>
        <v>0.17</v>
      </c>
      <c r="EG6" s="36">
        <f t="shared" si="14"/>
        <v>7.0000000000000007E-2</v>
      </c>
      <c r="EH6" s="36">
        <f t="shared" si="14"/>
        <v>0.2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52094</v>
      </c>
      <c r="D7" s="38">
        <v>46</v>
      </c>
      <c r="E7" s="38">
        <v>1</v>
      </c>
      <c r="F7" s="38">
        <v>0</v>
      </c>
      <c r="G7" s="38">
        <v>1</v>
      </c>
      <c r="H7" s="38" t="s">
        <v>93</v>
      </c>
      <c r="I7" s="38" t="s">
        <v>94</v>
      </c>
      <c r="J7" s="38" t="s">
        <v>95</v>
      </c>
      <c r="K7" s="38" t="s">
        <v>96</v>
      </c>
      <c r="L7" s="38" t="s">
        <v>97</v>
      </c>
      <c r="M7" s="38" t="s">
        <v>98</v>
      </c>
      <c r="N7" s="39" t="s">
        <v>99</v>
      </c>
      <c r="O7" s="39">
        <v>54.99</v>
      </c>
      <c r="P7" s="39">
        <v>86.49</v>
      </c>
      <c r="Q7" s="39">
        <v>4308</v>
      </c>
      <c r="R7" s="39">
        <v>29858</v>
      </c>
      <c r="S7" s="39">
        <v>707.52</v>
      </c>
      <c r="T7" s="39">
        <v>42.2</v>
      </c>
      <c r="U7" s="39">
        <v>25571</v>
      </c>
      <c r="V7" s="39">
        <v>23.24</v>
      </c>
      <c r="W7" s="39">
        <v>1100.3</v>
      </c>
      <c r="X7" s="39">
        <v>107.95</v>
      </c>
      <c r="Y7" s="39">
        <v>103.38</v>
      </c>
      <c r="Z7" s="39">
        <v>96.55</v>
      </c>
      <c r="AA7" s="39">
        <v>102.35</v>
      </c>
      <c r="AB7" s="39">
        <v>99.08</v>
      </c>
      <c r="AC7" s="39">
        <v>111.71</v>
      </c>
      <c r="AD7" s="39">
        <v>110.05</v>
      </c>
      <c r="AE7" s="39">
        <v>108.87</v>
      </c>
      <c r="AF7" s="39">
        <v>108.61</v>
      </c>
      <c r="AG7" s="39">
        <v>108.35</v>
      </c>
      <c r="AH7" s="39">
        <v>110.27</v>
      </c>
      <c r="AI7" s="39">
        <v>0</v>
      </c>
      <c r="AJ7" s="39">
        <v>0</v>
      </c>
      <c r="AK7" s="39">
        <v>0</v>
      </c>
      <c r="AL7" s="39">
        <v>0</v>
      </c>
      <c r="AM7" s="39">
        <v>5.85</v>
      </c>
      <c r="AN7" s="39">
        <v>1.72</v>
      </c>
      <c r="AO7" s="39">
        <v>2.64</v>
      </c>
      <c r="AP7" s="39">
        <v>3.16</v>
      </c>
      <c r="AQ7" s="39">
        <v>3.59</v>
      </c>
      <c r="AR7" s="39">
        <v>3.98</v>
      </c>
      <c r="AS7" s="39">
        <v>1.1499999999999999</v>
      </c>
      <c r="AT7" s="39">
        <v>537.08000000000004</v>
      </c>
      <c r="AU7" s="39">
        <v>245.19</v>
      </c>
      <c r="AV7" s="39">
        <v>281.43</v>
      </c>
      <c r="AW7" s="39">
        <v>231.78</v>
      </c>
      <c r="AX7" s="39">
        <v>257.69</v>
      </c>
      <c r="AY7" s="39">
        <v>384.34</v>
      </c>
      <c r="AZ7" s="39">
        <v>359.47</v>
      </c>
      <c r="BA7" s="39">
        <v>369.69</v>
      </c>
      <c r="BB7" s="39">
        <v>379.08</v>
      </c>
      <c r="BC7" s="39">
        <v>367.55</v>
      </c>
      <c r="BD7" s="39">
        <v>260.31</v>
      </c>
      <c r="BE7" s="39">
        <v>588.33000000000004</v>
      </c>
      <c r="BF7" s="39">
        <v>681.27</v>
      </c>
      <c r="BG7" s="39">
        <v>661.75</v>
      </c>
      <c r="BH7" s="39">
        <v>657.31</v>
      </c>
      <c r="BI7" s="39">
        <v>634.97</v>
      </c>
      <c r="BJ7" s="39">
        <v>380.58</v>
      </c>
      <c r="BK7" s="39">
        <v>401.79</v>
      </c>
      <c r="BL7" s="39">
        <v>402.99</v>
      </c>
      <c r="BM7" s="39">
        <v>398.98</v>
      </c>
      <c r="BN7" s="39">
        <v>418.68</v>
      </c>
      <c r="BO7" s="39">
        <v>275.67</v>
      </c>
      <c r="BP7" s="39">
        <v>103.86</v>
      </c>
      <c r="BQ7" s="39">
        <v>98.5</v>
      </c>
      <c r="BR7" s="39">
        <v>90.91</v>
      </c>
      <c r="BS7" s="39">
        <v>97.3</v>
      </c>
      <c r="BT7" s="39">
        <v>93.83</v>
      </c>
      <c r="BU7" s="39">
        <v>102.38</v>
      </c>
      <c r="BV7" s="39">
        <v>100.12</v>
      </c>
      <c r="BW7" s="39">
        <v>98.66</v>
      </c>
      <c r="BX7" s="39">
        <v>98.64</v>
      </c>
      <c r="BY7" s="39">
        <v>94.78</v>
      </c>
      <c r="BZ7" s="39">
        <v>100.05</v>
      </c>
      <c r="CA7" s="39">
        <v>220.5</v>
      </c>
      <c r="CB7" s="39">
        <v>220.9</v>
      </c>
      <c r="CC7" s="39">
        <v>239.3</v>
      </c>
      <c r="CD7" s="39">
        <v>224.41</v>
      </c>
      <c r="CE7" s="39">
        <v>233.16</v>
      </c>
      <c r="CF7" s="39">
        <v>168.67</v>
      </c>
      <c r="CG7" s="39">
        <v>174.97</v>
      </c>
      <c r="CH7" s="39">
        <v>178.59</v>
      </c>
      <c r="CI7" s="39">
        <v>178.92</v>
      </c>
      <c r="CJ7" s="39">
        <v>181.3</v>
      </c>
      <c r="CK7" s="39">
        <v>166.4</v>
      </c>
      <c r="CL7" s="39">
        <v>67.33</v>
      </c>
      <c r="CM7" s="39">
        <v>65.91</v>
      </c>
      <c r="CN7" s="39">
        <v>67.349999999999994</v>
      </c>
      <c r="CO7" s="39">
        <v>65.73</v>
      </c>
      <c r="CP7" s="39">
        <v>65.319999999999993</v>
      </c>
      <c r="CQ7" s="39">
        <v>54.92</v>
      </c>
      <c r="CR7" s="39">
        <v>55.63</v>
      </c>
      <c r="CS7" s="39">
        <v>55.03</v>
      </c>
      <c r="CT7" s="39">
        <v>55.14</v>
      </c>
      <c r="CU7" s="39">
        <v>55.89</v>
      </c>
      <c r="CV7" s="39">
        <v>60.69</v>
      </c>
      <c r="CW7" s="39">
        <v>74.63</v>
      </c>
      <c r="CX7" s="39">
        <v>70</v>
      </c>
      <c r="CY7" s="39">
        <v>68.61</v>
      </c>
      <c r="CZ7" s="39">
        <v>69.31</v>
      </c>
      <c r="DA7" s="39">
        <v>69.400000000000006</v>
      </c>
      <c r="DB7" s="39">
        <v>82.66</v>
      </c>
      <c r="DC7" s="39">
        <v>82.04</v>
      </c>
      <c r="DD7" s="39">
        <v>81.900000000000006</v>
      </c>
      <c r="DE7" s="39">
        <v>81.39</v>
      </c>
      <c r="DF7" s="39">
        <v>81.27</v>
      </c>
      <c r="DG7" s="39">
        <v>89.82</v>
      </c>
      <c r="DH7" s="39">
        <v>47.66</v>
      </c>
      <c r="DI7" s="39">
        <v>47.8</v>
      </c>
      <c r="DJ7" s="39">
        <v>49.1</v>
      </c>
      <c r="DK7" s="39">
        <v>49.75</v>
      </c>
      <c r="DL7" s="39">
        <v>51.04</v>
      </c>
      <c r="DM7" s="39">
        <v>48.49</v>
      </c>
      <c r="DN7" s="39">
        <v>48.05</v>
      </c>
      <c r="DO7" s="39">
        <v>48.87</v>
      </c>
      <c r="DP7" s="39">
        <v>49.92</v>
      </c>
      <c r="DQ7" s="39">
        <v>50.63</v>
      </c>
      <c r="DR7" s="39">
        <v>50.19</v>
      </c>
      <c r="DS7" s="39">
        <v>0.08</v>
      </c>
      <c r="DT7" s="39">
        <v>11.36</v>
      </c>
      <c r="DU7" s="39">
        <v>11.34</v>
      </c>
      <c r="DV7" s="39">
        <v>19.14</v>
      </c>
      <c r="DW7" s="39">
        <v>18.91</v>
      </c>
      <c r="DX7" s="39">
        <v>12.79</v>
      </c>
      <c r="DY7" s="39">
        <v>13.39</v>
      </c>
      <c r="DZ7" s="39">
        <v>14.85</v>
      </c>
      <c r="EA7" s="39">
        <v>16.88</v>
      </c>
      <c r="EB7" s="39">
        <v>18.28</v>
      </c>
      <c r="EC7" s="39">
        <v>20.63</v>
      </c>
      <c r="ED7" s="39">
        <v>0</v>
      </c>
      <c r="EE7" s="39">
        <v>0.08</v>
      </c>
      <c r="EF7" s="39">
        <v>0.17</v>
      </c>
      <c r="EG7" s="39">
        <v>7.0000000000000007E-2</v>
      </c>
      <c r="EH7" s="39">
        <v>0.2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user3</cp:lastModifiedBy>
  <cp:lastPrinted>2022-01-11T06:42:00Z</cp:lastPrinted>
  <dcterms:created xsi:type="dcterms:W3CDTF">2021-12-03T06:43:48Z</dcterms:created>
  <dcterms:modified xsi:type="dcterms:W3CDTF">2022-01-18T00:05:08Z</dcterms:modified>
  <cp:category/>
</cp:coreProperties>
</file>