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1\上下水道課\共有\21.経営戦略策定\100_★経営比較分析表の策定及び公表\R3\02 経営比較分析表提出\02 下水\"/>
    </mc:Choice>
  </mc:AlternateContent>
  <workbookProtection workbookAlgorithmName="SHA-512" workbookHashValue="P0DlkIgGmJ2XJsJ+uqWhLjzTjAomUcKr+a30LAcN1Bm6Yo30EUX1Mpskfhg/4FL8JYip/Jp9ilPXwR1IAIY/pQ==" workbookSaltValue="3GdyatUX1UhXZwGWd0i1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<sst xmlns="http://schemas.openxmlformats.org/spreadsheetml/2006/main" count="319" uniqueCount="117">
  <si>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</si>
  <si>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</si>
  <si>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</si>
  <si>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</si>
  <si>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</si>
  <si>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</si>
  <si>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</si>
  <si>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</si>
  <si>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</si>
  <si>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</si>
  <si>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</si>
  <si>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</si>
  <si>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</si>
  <si>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</si>
  <si>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</si>
  <si>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</si>
  <si>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</si>
  <si>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</si>
  <si>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</si>
  <si>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</si>
  <si>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</si>
  <si>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</si>
  <si>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</si>
  <si>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</si>
  <si>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</si>
  <si>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</si>
  <si>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</si>
  <si>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</si>
  <si>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</si>
  <si>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</si>
  <si>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</si>
  <si>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</si>
  <si>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</si>
  <si>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</si>
  <si>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</si>
  <si>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</si>
  <si>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</si>
  <si>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</si>
  <si>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</si>
  <si>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</si>
  <si>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</si>
  <si>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</si>
  <si>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</si>
  <si>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</si>
  <si>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</si>
  <si>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</si>
  <si>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</si>
  <si>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</si>
  <si>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</si>
  <si>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</si>
  <si>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</si>
  <si>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</si>
  <si>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</si>
  <si>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</si>
  <si>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</si>
  <si>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</si>
  <si>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</si>
  <si>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</si>
  <si>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</si>
  <si>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</si>
  <si>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</si>
  <si>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</si>
  <si>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</si>
  <si>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</si>
  <si>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</si>
  <si>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</si>
  <si>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</si>
  <si>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</si>
  <si>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</si>
  <si>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</si>
  <si>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</si>
  <si>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</si>
  <si>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</si>
  <si>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</si>
  <si>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</si>
  <si>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</si>
  <si>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</si>
  <si>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</si>
  <si>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</si>
  <si>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</si>
  <si>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</si>
  <si>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</si>
  <si>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</si>
  <si>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</si>
  <si>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</si>
  <si>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</si>
  <si>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</si>
  <si>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</si>
  <si>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</si>
  <si>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</si>
  <si>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</si>
  <si>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</si>
  <si>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</si>
  <si>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</si>
  <si>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</si>
  <si>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</si>
  <si>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鹿角市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</si>
  <si>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</si>
  <si>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</si>
  <si>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</si>
  <si>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</si>
  <si>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</si>
  <si>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</si>
  <si>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</si>
  <si>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</si>
  <si>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</si>
  <si>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</si>
  <si>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</si>
  <si>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</si>
  <si>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</si>
  <si>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</si>
  <si>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</si>
  <si>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</si>
  <si>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</si>
  <si>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農業集落排水事業は平成10年度から事業に着手し、平成13年度から供用開始しており、現在20年余が経過していますが、管渠の耐用年数である50年には達していないため、更新費用が発生しておらず老朽化は見られません。
　しかしながら、農業集落排水事業では地区毎に処理施設を有しており、初期に整備した地区の処理施設に係る機器類の修繕や更新が始まっています。
　今後は、更新時期が集中しないよう、優先度を適切に把握した計画的な対応が必要になりますので、計画を策定し定期的な維持管理による更新を行うことで、費用の平準化を図っていきます。
 また、①の有形固定資産減価償却率が低いのは令和2年度に法非適用から法適用となったためであり、今後、上昇していくものと考えます。</t>
    <phoneticPr fontId="4"/>
  </si>
  <si>
    <t>　本市の農業集落排水事業は健全性においてかなり厳しい状況にあり、経営改善が必要な状況にあります。これは、使用料収入と比較して、過大な設備投資により企業債残高が極めて多く残っていることや各地区に処理施設を有していることで維持管理費が掛かり増しになっていることによる軽費回収率の低さ等の理由が考えられます。
　そのため、維持管理経費の削減と使用料収入の増加だけでは改善が見込まれないため、下水道事業への施設統合や使用料体系の転換等も視野に入れながら大幅な経営の見直しをすることで、経営の安定を目指し事業を推進していきます。</t>
    <rPh sb="52" eb="55">
      <t>シヨウリョウ</t>
    </rPh>
    <rPh sb="55" eb="57">
      <t>シュウニュウ</t>
    </rPh>
    <rPh sb="58" eb="60">
      <t>ヒカク</t>
    </rPh>
    <rPh sb="131" eb="133">
      <t>ケイヒ</t>
    </rPh>
    <rPh sb="133" eb="135">
      <t>カイシュウ</t>
    </rPh>
    <rPh sb="135" eb="136">
      <t>リツ</t>
    </rPh>
    <rPh sb="137" eb="138">
      <t>ヒク</t>
    </rPh>
    <rPh sb="165" eb="167">
      <t>サクゲン</t>
    </rPh>
    <rPh sb="180" eb="182">
      <t>カイゼン</t>
    </rPh>
    <rPh sb="183" eb="185">
      <t>ミコ</t>
    </rPh>
    <phoneticPr fontId="4"/>
  </si>
  <si>
    <t>　農業集落排水事業における経営の健全性及び効率性については、①の収益的収支比率が102％台であり、単年度収支が若干の黒字となっています。
　②の累積欠損金比率は、603％台となっており使用料等に対する欠損金の割合が類型平均より大分大きくなっています。
　③の流動比率は、17％台と類型平均より大きく下回っており、流動資産である現金預金等の保有が流動負債と比較して少ない状況にあります。
　④の企業債残高対事業規模比率については、類型平均の約8倍の状況にあり、収入に対して過剰な設備投資であったことの影響が色濃く反映されています。
　⑤の経費回収率についても44％台であり類型平均を大きく下回っており、汚水処理費が使用料収入だけでは賄いきれていない状況です。
　⑥の汚水処理原価については、類型平均より幾分低いものの、下水道事業に比べ高いため、施設の保有が大きな要因と考えます。
　⑦の施設利用率は類型平均と同程度であり、設備投資に対する利用状況は適正な規模を維持しているものと考えられます。
　⑧の水洗化率については、平成27年度に末広地区を供用開始したことで類型平均を下回っており、その後6年経過した現在においても利用者が伸び悩んでいる状況にあります。
　以上のことから、類似団体に比べ本市の農業集落排水事業はかなり厳しい経営状況にあると言えるため、経営改善に向けた抜本的な取組みが必要となります。</t>
    <rPh sb="58" eb="60">
      <t>クロジ</t>
    </rPh>
    <rPh sb="92" eb="95">
      <t>シヨウリョウ</t>
    </rPh>
    <rPh sb="95" eb="96">
      <t>トウ</t>
    </rPh>
    <rPh sb="97" eb="98">
      <t>タイ</t>
    </rPh>
    <rPh sb="104" eb="106">
      <t>ワリアイ</t>
    </rPh>
    <rPh sb="107" eb="109">
      <t>ルイケイ</t>
    </rPh>
    <rPh sb="109" eb="111">
      <t>ヘイキン</t>
    </rPh>
    <rPh sb="113" eb="115">
      <t>ダイブ</t>
    </rPh>
    <rPh sb="115" eb="116">
      <t>オオ</t>
    </rPh>
    <rPh sb="149" eb="151">
      <t>シタマワ</t>
    </rPh>
    <rPh sb="219" eb="220">
      <t>ヤク</t>
    </rPh>
    <rPh sb="350" eb="352">
      <t>イクブン</t>
    </rPh>
    <rPh sb="352" eb="353">
      <t>ヒク</t>
    </rPh>
    <rPh sb="380" eb="382">
      <t>ヨウイン</t>
    </rPh>
    <rPh sb="383" eb="384">
      <t>カンガ</t>
    </rPh>
    <rPh sb="403" eb="406">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</si>
</sst>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54-4CCB-8FA9-A4FB43EEA9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6654-4CCB-8FA9-A4FB43EEA9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54.21</c:v>
                </c:pt>
              </c:numCache>
            </c:numRef>
          </c:val>
          <c:extLst>
            <c:ext xmlns:c16="http://schemas.microsoft.com/office/drawing/2014/chart" uri="{C3380CC4-5D6E-409C-BE32-E72D297353CC}">
              <c16:uniqueId val="{00000000-087E-4436-9235-2CB0CC3501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087E-4436-9235-2CB0CC3501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74.209999999999994</c:v>
                </c:pt>
              </c:numCache>
            </c:numRef>
          </c:val>
          <c:extLst>
            <c:ext xmlns:c16="http://schemas.microsoft.com/office/drawing/2014/chart" uri="{C3380CC4-5D6E-409C-BE32-E72D297353CC}">
              <c16:uniqueId val="{00000000-FEA6-4948-BB4E-E79530E011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FEA6-4948-BB4E-E79530E011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102.67</c:v>
                </c:pt>
              </c:numCache>
            </c:numRef>
          </c:val>
          <c:extLst>
            <c:ext xmlns:c16="http://schemas.microsoft.com/office/drawing/2014/chart" uri="{C3380CC4-5D6E-409C-BE32-E72D297353CC}">
              <c16:uniqueId val="{00000000-D34C-4AAA-BB92-59EC483996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D34C-4AAA-BB92-59EC483996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3.37</c:v>
                </c:pt>
              </c:numCache>
            </c:numRef>
          </c:val>
          <c:extLst>
            <c:ext xmlns:c16="http://schemas.microsoft.com/office/drawing/2014/chart" uri="{C3380CC4-5D6E-409C-BE32-E72D297353CC}">
              <c16:uniqueId val="{00000000-3168-4566-BDDE-7D68697DD7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3168-4566-BDDE-7D68697DD7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C7-40F5-9731-60ADAC68C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BC7-40F5-9731-60ADAC68C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603.45000000000005</c:v>
                </c:pt>
              </c:numCache>
            </c:numRef>
          </c:val>
          <c:extLst>
            <c:ext xmlns:c16="http://schemas.microsoft.com/office/drawing/2014/chart" uri="{C3380CC4-5D6E-409C-BE32-E72D297353CC}">
              <c16:uniqueId val="{00000000-A4DE-44B7-B92B-7C4E4F5AAD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A4DE-44B7-B92B-7C4E4F5AAD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17.309999999999999</c:v>
                </c:pt>
              </c:numCache>
            </c:numRef>
          </c:val>
          <c:extLst>
            <c:ext xmlns:c16="http://schemas.microsoft.com/office/drawing/2014/chart" uri="{C3380CC4-5D6E-409C-BE32-E72D297353CC}">
              <c16:uniqueId val="{00000000-FB6A-4A18-8C84-26FAC73850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FB6A-4A18-8C84-26FAC73850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7767.96</c:v>
                </c:pt>
              </c:numCache>
            </c:numRef>
          </c:val>
          <c:extLst>
            <c:ext xmlns:c16="http://schemas.microsoft.com/office/drawing/2014/chart" uri="{C3380CC4-5D6E-409C-BE32-E72D297353CC}">
              <c16:uniqueId val="{00000000-3764-4328-AE72-932B7D1BEE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3764-4328-AE72-932B7D1BEE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44.88</c:v>
                </c:pt>
              </c:numCache>
            </c:numRef>
          </c:val>
          <c:extLst>
            <c:ext xmlns:c16="http://schemas.microsoft.com/office/drawing/2014/chart" uri="{C3380CC4-5D6E-409C-BE32-E72D297353CC}">
              <c16:uniqueId val="{00000000-6C0A-43F1-8267-8799E09887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C0A-43F1-8267-8799E09887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257.38</c:v>
                </c:pt>
              </c:numCache>
            </c:numRef>
          </c:val>
          <c:extLst>
            <c:ext xmlns:c16="http://schemas.microsoft.com/office/drawing/2014/chart" uri="{C3380CC4-5D6E-409C-BE32-E72D297353CC}">
              <c16:uniqueId val="{00000000-31A2-4184-A277-64B0083B31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31A2-4184-A277-64B0083B31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0" zoomScaleNormal="100" workbookViewId="0">
      <selection activeCell="AT36" sqref="AT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秋田県　鹿角市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29858</v>
      </c>
      <c r="AM8" s="75"/>
      <c r="AN8" s="75"/>
      <c r="AO8" s="75"/>
      <c r="AP8" s="75"/>
      <c r="AQ8" s="75"/>
      <c r="AR8" s="75"/>
      <c r="AS8" s="75"/>
      <c r="AT8" s="74">
        <f>データ!T6</f>
        <v>707.52</v>
      </c>
      <c r="AU8" s="74"/>
      <c r="AV8" s="74"/>
      <c r="AW8" s="74"/>
      <c r="AX8" s="74"/>
      <c r="AY8" s="74"/>
      <c r="AZ8" s="74"/>
      <c r="BA8" s="74"/>
      <c r="BB8" s="74">
        <f>データ!U6</f>
        <v>42.2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45.19</v>
      </c>
      <c r="J10" s="74"/>
      <c r="K10" s="74"/>
      <c r="L10" s="74"/>
      <c r="M10" s="74"/>
      <c r="N10" s="74"/>
      <c r="O10" s="74"/>
      <c r="P10" s="74">
        <f>データ!P6</f>
        <v>5.53</v>
      </c>
      <c r="Q10" s="74"/>
      <c r="R10" s="74"/>
      <c r="S10" s="74"/>
      <c r="T10" s="74"/>
      <c r="U10" s="74"/>
      <c r="V10" s="74"/>
      <c r="W10" s="74">
        <f>データ!Q6</f>
        <v>100</v>
      </c>
      <c r="X10" s="74"/>
      <c r="Y10" s="74"/>
      <c r="Z10" s="74"/>
      <c r="AA10" s="74"/>
      <c r="AB10" s="74"/>
      <c r="AC10" s="74"/>
      <c r="AD10" s="75">
        <f>データ!R6</f>
        <v>4037</v>
      </c>
      <c r="AE10" s="75"/>
      <c r="AF10" s="75"/>
      <c r="AG10" s="75"/>
      <c r="AH10" s="75"/>
      <c r="AI10" s="75"/>
      <c r="AJ10" s="75"/>
      <c r="AK10" s="2"/>
      <c r="AL10" s="75">
        <f>データ!V6</f>
        <v>1636</v>
      </c>
      <c r="AM10" s="75"/>
      <c r="AN10" s="75"/>
      <c r="AO10" s="75"/>
      <c r="AP10" s="75"/>
      <c r="AQ10" s="75"/>
      <c r="AR10" s="75"/>
      <c r="AS10" s="75"/>
      <c r="AT10" s="74">
        <f>データ!W6</f>
        <v>1.25</v>
      </c>
      <c r="AU10" s="74"/>
      <c r="AV10" s="74"/>
      <c r="AW10" s="74"/>
      <c r="AX10" s="74"/>
      <c r="AY10" s="74"/>
      <c r="AZ10" s="74"/>
      <c r="BA10" s="74"/>
      <c r="BB10" s="74">
        <f>データ!X6</f>
        <v>1308.8</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yXt0XRqu2BRxg7wXhxkqyKrYVhOJywlNymREwQ3saA9rzpE0kxhmc/pUgfaqR6xXDSkVCrUxmtXo+Raz8igx0A==" saltValue="2rbWX8kJpAZfBFV/AiGS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52094</v>
      </c>
      <c r="D6" s="33">
        <f t="shared" si="3"/>
        <v>46</v>
      </c>
      <c r="E6" s="33">
        <f t="shared" si="3"/>
        <v>17</v>
      </c>
      <c r="F6" s="33">
        <f t="shared" si="3"/>
        <v>5</v>
      </c>
      <c r="G6" s="33">
        <f t="shared" si="3"/>
        <v>0</v>
      </c>
      <c r="H6" s="33" t="str">
        <f t="shared" si="3"/>
        <v>秋田県　鹿角市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45.19</v>
      </c>
      <c r="P6" s="34">
        <f t="shared" si="3"/>
        <v>5.53</v>
      </c>
      <c r="Q6" s="34">
        <f t="shared" si="3"/>
        <v>100</v>
      </c>
      <c r="R6" s="34">
        <f t="shared" si="3"/>
        <v>4037</v>
      </c>
      <c r="S6" s="34">
        <f t="shared" si="3"/>
        <v>29858</v>
      </c>
      <c r="T6" s="34">
        <f t="shared" si="3"/>
        <v>707.52</v>
      </c>
      <c r="U6" s="34">
        <f t="shared" si="3"/>
        <v>42.2</v>
      </c>
      <c r="V6" s="34">
        <f t="shared" si="3"/>
        <v>1636</v>
      </c>
      <c r="W6" s="34">
        <f t="shared" si="3"/>
        <v>1.25</v>
      </c>
      <c r="X6" s="34">
        <f t="shared" si="3"/>
        <v>1308.8</v>
      </c>
      <c r="Y6" s="35" t="str">
        <f>IF(Y7="",NA(),Y7)</f>
        <v>-</v>
      </c>
      <c r="Z6" s="35" t="str">
        <f t="shared" ref="Z6:AH6" si="4">IF(Z7="",NA(),Z7)</f>
        <v>-</v>
      </c>
      <c r="AA6" s="35" t="str">
        <f t="shared" si="4"/>
        <v>-</v>
      </c>
      <c r="AB6" s="35" t="str">
        <f t="shared" si="4"/>
        <v>-</v>
      </c>
      <c r="AC6" s="35">
        <f t="shared" si="4"/>
        <v>102.67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603.45000000000005</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17.309999999999999</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7767.96</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44.88</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257.38</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54.21</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74.209999999999994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3.37</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52094</v>
      </c>
      <c r="D7" s="37">
        <v>46</v>
      </c>
      <c r="E7" s="37">
        <v>17</v>
      </c>
      <c r="F7" s="37">
        <v>5</v>
      </c>
      <c r="G7" s="37">
        <v>0</v>
      </c>
      <c r="H7" s="37" t="s">
        <v>96</v>
      </c>
      <c r="I7" s="37" t="s">
        <v>97</v>
      </c>
      <c r="J7" s="37" t="s">
        <v>98</v>
      </c>
      <c r="K7" s="37" t="s">
        <v>99</v>
      </c>
      <c r="L7" s="37" t="s">
        <v>100</v>
      </c>
      <c r="M7" s="37" t="s">
        <v>101</v>
      </c>
      <c r="N7" s="38" t="s">
        <v>102</v>
      </c>
      <c r="O7" s="38">
        <v>45.19</v>
      </c>
      <c r="P7" s="38">
        <v>5.53</v>
      </c>
      <c r="Q7" s="38">
        <v>100</v>
      </c>
      <c r="R7" s="38">
        <v>4037</v>
      </c>
      <c r="S7" s="38">
        <v>29858</v>
      </c>
      <c r="T7" s="38">
        <v>707.52</v>
      </c>
      <c r="U7" s="38">
        <v>42.2</v>
      </c>
      <c r="V7" s="38">
        <v>1636</v>
      </c>
      <c r="W7" s="38">
        <v>1.25</v>
      </c>
      <c r="X7" s="38">
        <v>1308.8</v>
      </c>
      <c r="Y7" s="38" t="s">
        <v>102</v>
      </c>
      <c r="Z7" s="38" t="s">
        <v>102</v>
      </c>
      <c r="AA7" s="38" t="s">
        <v>102</v>
      </c>
      <c r="AB7" s="38" t="s">
        <v>102</v>
      </c>
      <c r="AC7" s="38">
        <v>102.67</v>
      </c>
      <c r="AD7" s="38" t="s">
        <v>102</v>
      </c>
      <c r="AE7" s="38" t="s">
        <v>102</v>
      </c>
      <c r="AF7" s="38" t="s">
        <v>102</v>
      </c>
      <c r="AG7" s="38" t="s">
        <v>102</v>
      </c>
      <c r="AH7" s="38">
        <v>106.37</v>
      </c>
      <c r="AI7" s="38">
        <v>104.99</v>
      </c>
      <c r="AJ7" s="38" t="s">
        <v>102</v>
      </c>
      <c r="AK7" s="38" t="s">
        <v>102</v>
      </c>
      <c r="AL7" s="38" t="s">
        <v>102</v>
      </c>
      <c r="AM7" s="38" t="s">
        <v>102</v>
      </c>
      <c r="AN7" s="38">
        <v>603.45000000000005</v>
      </c>
      <c r="AO7" s="38" t="s">
        <v>102</v>
      </c>
      <c r="AP7" s="38" t="s">
        <v>102</v>
      </c>
      <c r="AQ7" s="38" t="s">
        <v>102</v>
      </c>
      <c r="AR7" s="38" t="s">
        <v>102</v>
      </c>
      <c r="AS7" s="38">
        <v>139.02000000000001</v>
      </c>
      <c r="AT7" s="38">
        <v>121.19</v>
      </c>
      <c r="AU7" s="38" t="s">
        <v>102</v>
      </c>
      <c r="AV7" s="38" t="s">
        <v>102</v>
      </c>
      <c r="AW7" s="38" t="s">
        <v>102</v>
      </c>
      <c r="AX7" s="38" t="s">
        <v>102</v>
      </c>
      <c r="AY7" s="38">
        <v>17.309999999999999</v>
      </c>
      <c r="AZ7" s="38" t="s">
        <v>102</v>
      </c>
      <c r="BA7" s="38" t="s">
        <v>102</v>
      </c>
      <c r="BB7" s="38" t="s">
        <v>102</v>
      </c>
      <c r="BC7" s="38" t="s">
        <v>102</v>
      </c>
      <c r="BD7" s="38">
        <v>29.13</v>
      </c>
      <c r="BE7" s="38">
        <v>32.799999999999997</v>
      </c>
      <c r="BF7" s="38" t="s">
        <v>102</v>
      </c>
      <c r="BG7" s="38" t="s">
        <v>102</v>
      </c>
      <c r="BH7" s="38" t="s">
        <v>102</v>
      </c>
      <c r="BI7" s="38" t="s">
        <v>102</v>
      </c>
      <c r="BJ7" s="38">
        <v>7767.96</v>
      </c>
      <c r="BK7" s="38" t="s">
        <v>102</v>
      </c>
      <c r="BL7" s="38" t="s">
        <v>102</v>
      </c>
      <c r="BM7" s="38" t="s">
        <v>102</v>
      </c>
      <c r="BN7" s="38" t="s">
        <v>102</v>
      </c>
      <c r="BO7" s="38">
        <v>867.83</v>
      </c>
      <c r="BP7" s="38">
        <v>832.52</v>
      </c>
      <c r="BQ7" s="38" t="s">
        <v>102</v>
      </c>
      <c r="BR7" s="38" t="s">
        <v>102</v>
      </c>
      <c r="BS7" s="38" t="s">
        <v>102</v>
      </c>
      <c r="BT7" s="38" t="s">
        <v>102</v>
      </c>
      <c r="BU7" s="38">
        <v>44.88</v>
      </c>
      <c r="BV7" s="38" t="s">
        <v>102</v>
      </c>
      <c r="BW7" s="38" t="s">
        <v>102</v>
      </c>
      <c r="BX7" s="38" t="s">
        <v>102</v>
      </c>
      <c r="BY7" s="38" t="s">
        <v>102</v>
      </c>
      <c r="BZ7" s="38">
        <v>57.08</v>
      </c>
      <c r="CA7" s="38">
        <v>60.94</v>
      </c>
      <c r="CB7" s="38" t="s">
        <v>102</v>
      </c>
      <c r="CC7" s="38" t="s">
        <v>102</v>
      </c>
      <c r="CD7" s="38" t="s">
        <v>102</v>
      </c>
      <c r="CE7" s="38" t="s">
        <v>102</v>
      </c>
      <c r="CF7" s="38">
        <v>257.38</v>
      </c>
      <c r="CG7" s="38" t="s">
        <v>102</v>
      </c>
      <c r="CH7" s="38" t="s">
        <v>102</v>
      </c>
      <c r="CI7" s="38" t="s">
        <v>102</v>
      </c>
      <c r="CJ7" s="38" t="s">
        <v>102</v>
      </c>
      <c r="CK7" s="38">
        <v>274.99</v>
      </c>
      <c r="CL7" s="38">
        <v>253.04</v>
      </c>
      <c r="CM7" s="38" t="s">
        <v>102</v>
      </c>
      <c r="CN7" s="38" t="s">
        <v>102</v>
      </c>
      <c r="CO7" s="38" t="s">
        <v>102</v>
      </c>
      <c r="CP7" s="38" t="s">
        <v>102</v>
      </c>
      <c r="CQ7" s="38">
        <v>54.21</v>
      </c>
      <c r="CR7" s="38" t="s">
        <v>102</v>
      </c>
      <c r="CS7" s="38" t="s">
        <v>102</v>
      </c>
      <c r="CT7" s="38" t="s">
        <v>102</v>
      </c>
      <c r="CU7" s="38" t="s">
        <v>102</v>
      </c>
      <c r="CV7" s="38">
        <v>54.83</v>
      </c>
      <c r="CW7" s="38">
        <v>54.84</v>
      </c>
      <c r="CX7" s="38" t="s">
        <v>102</v>
      </c>
      <c r="CY7" s="38" t="s">
        <v>102</v>
      </c>
      <c r="CZ7" s="38" t="s">
        <v>102</v>
      </c>
      <c r="DA7" s="38" t="s">
        <v>102</v>
      </c>
      <c r="DB7" s="38">
        <v>74.209999999999994</v>
      </c>
      <c r="DC7" s="38" t="s">
        <v>102</v>
      </c>
      <c r="DD7" s="38" t="s">
        <v>102</v>
      </c>
      <c r="DE7" s="38" t="s">
        <v>102</v>
      </c>
      <c r="DF7" s="38" t="s">
        <v>102</v>
      </c>
      <c r="DG7" s="38">
        <v>84.7</v>
      </c>
      <c r="DH7" s="38">
        <v>86.6</v>
      </c>
      <c r="DI7" s="38" t="s">
        <v>102</v>
      </c>
      <c r="DJ7" s="38" t="s">
        <v>102</v>
      </c>
      <c r="DK7" s="38" t="s">
        <v>102</v>
      </c>
      <c r="DL7" s="38" t="s">
        <v>102</v>
      </c>
      <c r="DM7" s="38">
        <v>3.37</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user3</cp:lastModifiedBy>
  <cp:lastPrinted>2022-01-18T00:09:38Z</cp:lastPrinted>
  <dcterms:created xsi:type="dcterms:W3CDTF">2021-12-03T07:29:31Z</dcterms:created>
  <dcterms:modified xsi:type="dcterms:W3CDTF">2022-01-18T00:09:50Z</dcterms:modified>
  <cp:category/>
</cp:coreProperties>
</file>