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1\上下水道課\00　R5.10.1以降\08　企業\01　上水道\05　業務\令和5年度\12　経営比較分析表関係\02　経営比較分析表提出\上水\"/>
    </mc:Choice>
  </mc:AlternateContent>
  <workbookProtection workbookAlgorithmName="SHA-512" workbookHashValue="hrJ06I/ygWMuRq+mmZIlMEh1rMvZ7j5WAaXfxqIZ2LTtuHKSPNrww4OJ3r2lRDPE5bIyI9HKDFeYjFPFeHTacQ==" workbookSaltValue="Xc3DRMlpY4vzzV+ynm/42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<sst xmlns="http://schemas.openxmlformats.org/spreadsheetml/2006/main" count="228" uniqueCount="115">
  <si>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</si>
  <si>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</si>
  <si>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</si>
  <si>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</si>
  <si>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</si>
  <si>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</si>
  <si>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</si>
  <si>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</si>
  <si>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</si>
  <si>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</si>
  <si>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</si>
  <si>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</si>
  <si>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</si>
  <si>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</si>
  <si>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</si>
  <si>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</si>
  <si>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</si>
  <si>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</si>
  <si>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</si>
  <si>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</si>
  <si>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</si>
  <si>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</si>
  <si>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</si>
  <si>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</si>
  <si>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</si>
  <si>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</si>
  <si>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</si>
  <si>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</si>
  <si>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</si>
  <si>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</si>
  <si>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</si>
  <si>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</si>
  <si>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</si>
  <si>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</si>
  <si>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</si>
  <si>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</si>
  <si>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</si>
  <si>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</si>
  <si>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</si>
  <si>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</si>
  <si>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</si>
  <si>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</si>
  <si>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</si>
  <si>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</si>
  <si>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</si>
  <si>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</si>
  <si>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</si>
  <si>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</si>
  <si>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</si>
  <si>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</si>
  <si>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</si>
  <si>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</si>
  <si>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</si>
  <si>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</si>
  <si>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</si>
  <si>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</si>
  <si>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</si>
  <si>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</si>
  <si>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</si>
  <si>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</si>
  <si>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</si>
  <si>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</si>
  <si>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</si>
  <si>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</si>
  <si>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</si>
  <si>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</si>
  <si>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</si>
  <si>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</si>
  <si>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</si>
  <si>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</si>
  <si>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</si>
  <si>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</si>
  <si>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</si>
  <si>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</si>
  <si>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</si>
  <si>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</si>
  <si>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</si>
  <si>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</si>
  <si>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</si>
  <si>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</si>
  <si>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</si>
  <si>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</si>
  <si>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</si>
  <si>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</si>
  <si>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</si>
  <si>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</si>
  <si>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</si>
  <si>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</si>
  <si>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</si>
  <si>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</si>
  <si>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</si>
  <si>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</si>
  <si>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</si>
  <si>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鹿角市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</si>
  <si>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</si>
  <si>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</si>
  <si>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</si>
  <si>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</si>
  <si>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</si>
  <si>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</si>
  <si>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</si>
  <si>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</si>
  <si>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</si>
  <si>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</si>
  <si>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</si>
  <si>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</si>
  <si>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</si>
  <si>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</si>
  <si>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</si>
  <si>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</si>
  <si>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</si>
  <si>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</si>
  <si>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令和4年度は多額の特別利益（長期前受金戻入益）が発生した影響により、純利益となりました。今後も給水人口の減少等による収益の減少や老朽管からの漏水や原材料費高騰による修繕費用等の増加により、経営の悪化が懸念されます。特に⑧有収率は増加傾向にあるものの平均値を大幅に下回っており、低水準で推移しています。しかしながら、令和2年度から大規模な漏水調査を実施しており、漏水の早期発見及び早期修繕により、有収率を向上させ、損失を防ぐことで、健全な経営を目指します。
　また、令和7年度までに経営戦略を改定することとしており、将来を見据えた健全で持続可能な経営に努めていきます。</t>
    <rPh sb="1" eb="3">
      <t>レイワ</t>
    </rPh>
    <rPh sb="7" eb="9">
      <t>タガク</t>
    </rPh>
    <rPh sb="10" eb="12">
      <t>トクベツ</t>
    </rPh>
    <rPh sb="12" eb="14">
      <t>リエキ</t>
    </rPh>
    <rPh sb="15" eb="20">
      <t>チョウキマエウケキン</t>
    </rPh>
    <rPh sb="20" eb="23">
      <t>モドシイレエキ</t>
    </rPh>
    <rPh sb="25" eb="27">
      <t>ハッセイ</t>
    </rPh>
    <rPh sb="29" eb="31">
      <t>エイキョウ</t>
    </rPh>
    <rPh sb="35" eb="36">
      <t>ジュン</t>
    </rPh>
    <rPh sb="36" eb="38">
      <t>リエキ</t>
    </rPh>
    <rPh sb="45" eb="47">
      <t>コンゴ</t>
    </rPh>
    <rPh sb="48" eb="50">
      <t>キュウスイ</t>
    </rPh>
    <rPh sb="50" eb="52">
      <t>ジンコウ</t>
    </rPh>
    <rPh sb="53" eb="55">
      <t>ゲンショウ</t>
    </rPh>
    <rPh sb="55" eb="56">
      <t>トウ</t>
    </rPh>
    <rPh sb="59" eb="61">
      <t>シュウエキ</t>
    </rPh>
    <rPh sb="62" eb="64">
      <t>ゲンショウ</t>
    </rPh>
    <rPh sb="65" eb="67">
      <t>ロウキュウ</t>
    </rPh>
    <rPh sb="67" eb="68">
      <t>カン</t>
    </rPh>
    <rPh sb="71" eb="73">
      <t>ロウスイ</t>
    </rPh>
    <rPh sb="74" eb="80">
      <t>ゲンザイリョウヒコウトウ</t>
    </rPh>
    <rPh sb="83" eb="85">
      <t>シュウゼン</t>
    </rPh>
    <rPh sb="85" eb="87">
      <t>ヒヨウ</t>
    </rPh>
    <rPh sb="87" eb="88">
      <t>トウ</t>
    </rPh>
    <rPh sb="89" eb="91">
      <t>ゾウカ</t>
    </rPh>
    <rPh sb="95" eb="97">
      <t>ケイエイ</t>
    </rPh>
    <rPh sb="98" eb="100">
      <t>アッカ</t>
    </rPh>
    <rPh sb="101" eb="103">
      <t>ケネン</t>
    </rPh>
    <rPh sb="108" eb="109">
      <t>トク</t>
    </rPh>
    <rPh sb="111" eb="113">
      <t>ユウシュウ</t>
    </rPh>
    <rPh sb="113" eb="114">
      <t>リツ</t>
    </rPh>
    <rPh sb="115" eb="117">
      <t>ゾウカ</t>
    </rPh>
    <rPh sb="117" eb="119">
      <t>ケイコウ</t>
    </rPh>
    <rPh sb="125" eb="127">
      <t>ヘイキン</t>
    </rPh>
    <rPh sb="127" eb="128">
      <t>チ</t>
    </rPh>
    <rPh sb="129" eb="131">
      <t>オオハバ</t>
    </rPh>
    <rPh sb="132" eb="134">
      <t>シタマワ</t>
    </rPh>
    <rPh sb="139" eb="142">
      <t>テイスイジュン</t>
    </rPh>
    <rPh sb="143" eb="145">
      <t>スイイ</t>
    </rPh>
    <rPh sb="158" eb="160">
      <t>レイワ</t>
    </rPh>
    <rPh sb="161" eb="163">
      <t>ネンド</t>
    </rPh>
    <rPh sb="165" eb="168">
      <t>ダイキボ</t>
    </rPh>
    <rPh sb="169" eb="171">
      <t>ロウスイ</t>
    </rPh>
    <rPh sb="171" eb="173">
      <t>チョウサ</t>
    </rPh>
    <rPh sb="174" eb="176">
      <t>ジッシ</t>
    </rPh>
    <rPh sb="188" eb="189">
      <t>オヨ</t>
    </rPh>
    <rPh sb="190" eb="192">
      <t>ソウキ</t>
    </rPh>
    <rPh sb="192" eb="194">
      <t>シュウゼン</t>
    </rPh>
    <rPh sb="207" eb="209">
      <t>ソンシツ</t>
    </rPh>
    <rPh sb="210" eb="211">
      <t>フセ</t>
    </rPh>
    <rPh sb="216" eb="218">
      <t>ケンゼン</t>
    </rPh>
    <rPh sb="219" eb="221">
      <t>ケイエイ</t>
    </rPh>
    <rPh sb="222" eb="224">
      <t>メザ</t>
    </rPh>
    <rPh sb="233" eb="235">
      <t>レイワ</t>
    </rPh>
    <rPh sb="236" eb="238">
      <t>ネンド</t>
    </rPh>
    <rPh sb="241" eb="243">
      <t>ケイエイ</t>
    </rPh>
    <rPh sb="243" eb="245">
      <t>センリャク</t>
    </rPh>
    <rPh sb="246" eb="248">
      <t>カイテイ</t>
    </rPh>
    <rPh sb="258" eb="260">
      <t>ショウライ</t>
    </rPh>
    <rPh sb="261" eb="263">
      <t>ミス</t>
    </rPh>
    <rPh sb="265" eb="267">
      <t>ケンゼン</t>
    </rPh>
    <rPh sb="268" eb="270">
      <t>ジゾク</t>
    </rPh>
    <rPh sb="270" eb="272">
      <t>カノウ</t>
    </rPh>
    <rPh sb="273" eb="275">
      <t>ケイエイ</t>
    </rPh>
    <rPh sb="276" eb="277">
      <t>ツト</t>
    </rPh>
    <phoneticPr fontId="4"/>
  </si>
  <si>
    <t>　①経常収支比率は電気料金や原材料費の値上げの影響で経常損失となったため100％を下回っており、経常収益以外の収益で一部を賄っています。しかし、過年度の長期前受金戻入益の処理漏れ等の影響により、特別利益が増大したことで、純利益となっています。
　②累積欠損金比率は純利益だったため発生していません。
　③流動比率は100%を上回っており、短期的な支払いには問題ありません。
　④企業債残高対給水収益比率は平均値を大幅に上回っており、企業債への依存度が高い状況です。今後は老朽管更新工事の比重を増やすこととしており、収益とのバランスを見極めながら、適切な企業債の借入に努めます。
　⑥給水原価は平均値を上回っており、かつ、供給単価よりも高い状態にあります。これにより、⑤料金回収率が100%を下回っており、料金収入の確保が求められています。
　⑦施設利用率が平均値より高く、適正な施設規模であると考えられます。
　⑧有収率は平均値を大幅に下回っていますが、令和2年度からの大規模な漏水調査の実施により、漏水箇所の早期発見及び早期修繕をすることができ、有収率は増加傾向にあります。今後も漏水箇所の早期発見及び早期修繕に努めます。
　今後、設備更新による減価償却費等の費用の増加や人口減少及び水需要の減少により、収益は大幅な増加が見込めない状況にあります。施設の適正化やより一層のコスト削減により、健全な経営及び効率的な事業運営に努めていきます。</t>
    <rPh sb="41" eb="42">
      <t>シタ</t>
    </rPh>
    <rPh sb="48" eb="52">
      <t>ケイジョウシュウエキ</t>
    </rPh>
    <rPh sb="52" eb="54">
      <t>イガイ</t>
    </rPh>
    <rPh sb="55" eb="57">
      <t>シュウエキ</t>
    </rPh>
    <rPh sb="58" eb="60">
      <t>イチブ</t>
    </rPh>
    <rPh sb="61" eb="62">
      <t>マカナ</t>
    </rPh>
    <rPh sb="72" eb="75">
      <t>カネンド</t>
    </rPh>
    <rPh sb="85" eb="88">
      <t>ショリモ</t>
    </rPh>
    <rPh sb="89" eb="90">
      <t>トウ</t>
    </rPh>
    <rPh sb="91" eb="93">
      <t>エイキョウ</t>
    </rPh>
    <rPh sb="124" eb="126">
      <t>ルイセキ</t>
    </rPh>
    <rPh sb="126" eb="128">
      <t>ケッソン</t>
    </rPh>
    <rPh sb="128" eb="129">
      <t>キン</t>
    </rPh>
    <rPh sb="129" eb="131">
      <t>ヒリツ</t>
    </rPh>
    <rPh sb="132" eb="133">
      <t>ジュン</t>
    </rPh>
    <rPh sb="133" eb="135">
      <t>リエキ</t>
    </rPh>
    <rPh sb="140" eb="142">
      <t>ハッセイ</t>
    </rPh>
    <rPh sb="152" eb="154">
      <t>リュウドウ</t>
    </rPh>
    <rPh sb="154" eb="156">
      <t>ヒリツ</t>
    </rPh>
    <rPh sb="162" eb="164">
      <t>ウワマワ</t>
    </rPh>
    <rPh sb="169" eb="172">
      <t>タンキテキ</t>
    </rPh>
    <rPh sb="173" eb="175">
      <t>シハラ</t>
    </rPh>
    <rPh sb="178" eb="180">
      <t>モンダイ</t>
    </rPh>
    <rPh sb="189" eb="191">
      <t>キギョウ</t>
    </rPh>
    <rPh sb="191" eb="192">
      <t>サイ</t>
    </rPh>
    <rPh sb="192" eb="194">
      <t>ザンダカ</t>
    </rPh>
    <rPh sb="194" eb="195">
      <t>タイ</t>
    </rPh>
    <rPh sb="195" eb="197">
      <t>キュウスイ</t>
    </rPh>
    <rPh sb="197" eb="199">
      <t>シュウエキ</t>
    </rPh>
    <rPh sb="199" eb="201">
      <t>ヒリツ</t>
    </rPh>
    <rPh sb="202" eb="205">
      <t>ヘイキンチ</t>
    </rPh>
    <rPh sb="206" eb="208">
      <t>オオハバ</t>
    </rPh>
    <rPh sb="209" eb="211">
      <t>ウワマワ</t>
    </rPh>
    <rPh sb="216" eb="218">
      <t>キギョウ</t>
    </rPh>
    <rPh sb="218" eb="219">
      <t>サイ</t>
    </rPh>
    <rPh sb="221" eb="224">
      <t>イゾンド</t>
    </rPh>
    <rPh sb="225" eb="226">
      <t>タカ</t>
    </rPh>
    <rPh sb="227" eb="229">
      <t>ジョウキョウ</t>
    </rPh>
    <rPh sb="232" eb="234">
      <t>コンゴ</t>
    </rPh>
    <rPh sb="235" eb="237">
      <t>ロウキュウ</t>
    </rPh>
    <rPh sb="237" eb="238">
      <t>カン</t>
    </rPh>
    <rPh sb="238" eb="240">
      <t>コウシン</t>
    </rPh>
    <rPh sb="240" eb="242">
      <t>コウジ</t>
    </rPh>
    <rPh sb="243" eb="245">
      <t>ヒジュウ</t>
    </rPh>
    <rPh sb="246" eb="247">
      <t>フ</t>
    </rPh>
    <rPh sb="257" eb="259">
      <t>シュウエキ</t>
    </rPh>
    <rPh sb="266" eb="268">
      <t>ミキワ</t>
    </rPh>
    <rPh sb="273" eb="275">
      <t>テキセツ</t>
    </rPh>
    <rPh sb="276" eb="278">
      <t>キギョウ</t>
    </rPh>
    <rPh sb="278" eb="279">
      <t>サイ</t>
    </rPh>
    <rPh sb="280" eb="282">
      <t>カリイレ</t>
    </rPh>
    <rPh sb="283" eb="284">
      <t>ツト</t>
    </rPh>
    <rPh sb="310" eb="314">
      <t>キョウキュウタンカ</t>
    </rPh>
    <rPh sb="317" eb="318">
      <t>タカ</t>
    </rPh>
    <rPh sb="319" eb="321">
      <t>ジョウタイ</t>
    </rPh>
    <rPh sb="372" eb="374">
      <t>シセツ</t>
    </rPh>
    <rPh sb="374" eb="377">
      <t>リヨウリツ</t>
    </rPh>
    <rPh sb="378" eb="380">
      <t>ヘイキン</t>
    </rPh>
    <rPh sb="380" eb="381">
      <t>チ</t>
    </rPh>
    <rPh sb="383" eb="384">
      <t>タカ</t>
    </rPh>
    <rPh sb="386" eb="388">
      <t>テキセイ</t>
    </rPh>
    <rPh sb="389" eb="391">
      <t>シセツ</t>
    </rPh>
    <rPh sb="391" eb="393">
      <t>キボ</t>
    </rPh>
    <rPh sb="397" eb="398">
      <t>カンガ</t>
    </rPh>
    <rPh sb="407" eb="410">
      <t>ユウシュウリツ</t>
    </rPh>
    <rPh sb="411" eb="413">
      <t>ヘイキン</t>
    </rPh>
    <rPh sb="413" eb="414">
      <t>チ</t>
    </rPh>
    <rPh sb="415" eb="417">
      <t>オオハバ</t>
    </rPh>
    <rPh sb="418" eb="420">
      <t>シタマワ</t>
    </rPh>
    <rPh sb="427" eb="429">
      <t>レイワ</t>
    </rPh>
    <rPh sb="430" eb="432">
      <t>ネンド</t>
    </rPh>
    <rPh sb="435" eb="438">
      <t>ダイキボ</t>
    </rPh>
    <rPh sb="439" eb="441">
      <t>ロウスイ</t>
    </rPh>
    <rPh sb="441" eb="443">
      <t>チョウサ</t>
    </rPh>
    <rPh sb="444" eb="446">
      <t>ジッシ</t>
    </rPh>
    <rPh sb="450" eb="452">
      <t>ロウスイ</t>
    </rPh>
    <rPh sb="452" eb="454">
      <t>カショ</t>
    </rPh>
    <rPh sb="455" eb="457">
      <t>ソウキ</t>
    </rPh>
    <rPh sb="457" eb="459">
      <t>ハッケン</t>
    </rPh>
    <rPh sb="459" eb="460">
      <t>オヨ</t>
    </rPh>
    <rPh sb="461" eb="463">
      <t>ソウキ</t>
    </rPh>
    <rPh sb="463" eb="465">
      <t>シュウゼン</t>
    </rPh>
    <rPh sb="474" eb="476">
      <t>ユウシュウ</t>
    </rPh>
    <rPh sb="476" eb="477">
      <t>リツ</t>
    </rPh>
    <rPh sb="478" eb="480">
      <t>ゾウカ</t>
    </rPh>
    <rPh sb="480" eb="482">
      <t>ケイコウ</t>
    </rPh>
    <rPh sb="488" eb="490">
      <t>コンゴ</t>
    </rPh>
    <rPh sb="514" eb="516">
      <t>コンゴ</t>
    </rPh>
    <rPh sb="519" eb="521">
      <t>コウシン</t>
    </rPh>
    <rPh sb="537" eb="539">
      <t>ジンコウ</t>
    </rPh>
    <rPh sb="539" eb="541">
      <t>ゲンショウ</t>
    </rPh>
    <rPh sb="541" eb="542">
      <t>オヨ</t>
    </rPh>
    <rPh sb="543" eb="544">
      <t>ミズ</t>
    </rPh>
    <rPh sb="544" eb="546">
      <t>ジュヨウ</t>
    </rPh>
    <rPh sb="547" eb="549">
      <t>ゲンショウ</t>
    </rPh>
    <rPh sb="575" eb="577">
      <t>シセツ</t>
    </rPh>
    <rPh sb="578" eb="580">
      <t>テキセイ</t>
    </rPh>
    <rPh sb="580" eb="581">
      <t>カ</t>
    </rPh>
    <rPh sb="596" eb="598">
      <t>ケンゼン</t>
    </rPh>
    <rPh sb="599" eb="601">
      <t>ケイエイ</t>
    </rPh>
    <rPh sb="601" eb="602">
      <t>オヨ</t>
    </rPh>
    <rPh sb="603" eb="606">
      <t>コウリツテキ</t>
    </rPh>
    <rPh sb="607" eb="609">
      <t>ジギョウ</t>
    </rPh>
    <rPh sb="609" eb="611">
      <t>ウンエイ</t>
    </rPh>
    <rPh sb="612" eb="613">
      <t>ツト</t>
    </rPh>
    <phoneticPr fontId="4"/>
  </si>
  <si>
    <t>　①有形固定資産減価償却率は平均値を上回っており、年々増加傾向にあります。理由として、施設の老朽化が進行しており、耐用年数に近い資産が増加しているためと考えられます。
　②管路経年化率は平均を下回っていますが、今後も耐用年数を超過する管路が増加すると予想されるため、老朽管更新等の対策が必要と感じています。
　③管路更新率は、令和3年度から老朽管更新工事の比重を増やしていますが、更新ペースがなかなか上がらない現状にあります。
　今後、耐用年数を超過する老朽管がさらに増加すると見込まれるため、経営状況等を見極めながら、優先度の高い管路より順次計画的に更新を進めていきます。</t>
    <rPh sb="18" eb="19">
      <t>ウエ</t>
    </rPh>
    <rPh sb="25" eb="27">
      <t>ネンネン</t>
    </rPh>
    <rPh sb="27" eb="29">
      <t>ゾウカ</t>
    </rPh>
    <rPh sb="29" eb="31">
      <t>ケイコウ</t>
    </rPh>
    <rPh sb="37" eb="39">
      <t>リユウ</t>
    </rPh>
    <rPh sb="43" eb="45">
      <t>シセツ</t>
    </rPh>
    <rPh sb="46" eb="49">
      <t>ロウキュウカ</t>
    </rPh>
    <rPh sb="50" eb="52">
      <t>シンコウ</t>
    </rPh>
    <rPh sb="57" eb="59">
      <t>タイヨウ</t>
    </rPh>
    <rPh sb="59" eb="61">
      <t>ネンスウ</t>
    </rPh>
    <rPh sb="62" eb="63">
      <t>チカ</t>
    </rPh>
    <rPh sb="64" eb="66">
      <t>シサン</t>
    </rPh>
    <rPh sb="67" eb="69">
      <t>ゾウカ</t>
    </rPh>
    <rPh sb="96" eb="98">
      <t>シタマワ</t>
    </rPh>
    <rPh sb="105" eb="107">
      <t>コンゴ</t>
    </rPh>
    <rPh sb="133" eb="135">
      <t>ロウキュウ</t>
    </rPh>
    <rPh sb="135" eb="136">
      <t>カン</t>
    </rPh>
    <rPh sb="136" eb="138">
      <t>コウシン</t>
    </rPh>
    <rPh sb="138" eb="139">
      <t>トウ</t>
    </rPh>
    <rPh sb="140" eb="142">
      <t>タイサク</t>
    </rPh>
    <rPh sb="143" eb="145">
      <t>ヒツヨウ</t>
    </rPh>
    <rPh sb="146" eb="147">
      <t>カン</t>
    </rPh>
    <rPh sb="156" eb="158">
      <t>カンロ</t>
    </rPh>
    <rPh sb="158" eb="160">
      <t>コウシン</t>
    </rPh>
    <rPh sb="160" eb="161">
      <t>リツ</t>
    </rPh>
    <rPh sb="163" eb="165">
      <t>レイワ</t>
    </rPh>
    <rPh sb="166" eb="168">
      <t>ネンド</t>
    </rPh>
    <rPh sb="170" eb="172">
      <t>ロウキュウ</t>
    </rPh>
    <rPh sb="172" eb="173">
      <t>カン</t>
    </rPh>
    <rPh sb="173" eb="175">
      <t>コウシン</t>
    </rPh>
    <rPh sb="175" eb="177">
      <t>コウジ</t>
    </rPh>
    <rPh sb="178" eb="180">
      <t>ヒジュウ</t>
    </rPh>
    <rPh sb="181" eb="182">
      <t>フ</t>
    </rPh>
    <rPh sb="190" eb="192">
      <t>コウシン</t>
    </rPh>
    <rPh sb="200" eb="201">
      <t>ア</t>
    </rPh>
    <rPh sb="205" eb="207">
      <t>ゲンジョウ</t>
    </rPh>
    <rPh sb="215" eb="217">
      <t>コンゴ</t>
    </rPh>
    <rPh sb="223" eb="225">
      <t>チョウカ</t>
    </rPh>
    <rPh sb="227" eb="229">
      <t>ロウキュウ</t>
    </rPh>
    <rPh sb="234" eb="236">
      <t>ゾウカ</t>
    </rPh>
    <rPh sb="251" eb="252">
      <t>トウ</t>
    </rPh>
    <rPh sb="266" eb="268">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</si>
</sst>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0.17</c:v>
                </c:pt>
                <c:pt idx="1">
                  <c:v>7.0000000000000007E-2</c:v>
                </c:pt>
                <c:pt idx="2">
                  <c:v>0.2</c:v>
                </c:pt>
                <c:pt idx="3">
                  <c:v>0.13</c:v>
                </c:pt>
                <c:pt idx="4">
                  <c:v>0.14000000000000001</c:v>
                </c:pt>
              </c:numCache>
            </c:numRef>
          </c:val>
          <c:extLst>
            <c:ext xmlns:c16="http://schemas.microsoft.com/office/drawing/2014/chart" uri="{C3380CC4-5D6E-409C-BE32-E72D297353CC}">
              <c16:uniqueId val="{00000000-7219-4640-8110-A060CDB79D2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219-4640-8110-A060CDB79D2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67.349999999999994</c:v>
                </c:pt>
                <c:pt idx="1">
                  <c:v>65.73</c:v>
                </c:pt>
                <c:pt idx="2">
                  <c:v>65.319999999999993</c:v>
                </c:pt>
                <c:pt idx="3">
                  <c:v>63.24</c:v>
                </c:pt>
                <c:pt idx="4">
                  <c:v>59.77</c:v>
                </c:pt>
              </c:numCache>
            </c:numRef>
          </c:val>
          <c:extLst>
            <c:ext xmlns:c16="http://schemas.microsoft.com/office/drawing/2014/chart" uri="{C3380CC4-5D6E-409C-BE32-E72D297353CC}">
              <c16:uniqueId val="{00000000-DCE4-4F26-AD07-1A99673CD92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CE4-4F26-AD07-1A99673CD92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68.61</c:v>
                </c:pt>
                <c:pt idx="1">
                  <c:v>69.31</c:v>
                </c:pt>
                <c:pt idx="2">
                  <c:v>69.400000000000006</c:v>
                </c:pt>
                <c:pt idx="3">
                  <c:v>72.31</c:v>
                </c:pt>
                <c:pt idx="4">
                  <c:v>74.959999999999994</c:v>
                </c:pt>
              </c:numCache>
            </c:numRef>
          </c:val>
          <c:extLst>
            <c:ext xmlns:c16="http://schemas.microsoft.com/office/drawing/2014/chart" uri="{C3380CC4-5D6E-409C-BE32-E72D297353CC}">
              <c16:uniqueId val="{00000000-27E3-4D06-9755-84E98F01F3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27E3-4D06-9755-84E98F01F3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96.55</c:v>
                </c:pt>
                <c:pt idx="1">
                  <c:v>102.35</c:v>
                </c:pt>
                <c:pt idx="2">
                  <c:v>99.08</c:v>
                </c:pt>
                <c:pt idx="3">
                  <c:v>101.68</c:v>
                </c:pt>
                <c:pt idx="4">
                  <c:v>99.25</c:v>
                </c:pt>
              </c:numCache>
            </c:numRef>
          </c:val>
          <c:extLst>
            <c:ext xmlns:c16="http://schemas.microsoft.com/office/drawing/2014/chart" uri="{C3380CC4-5D6E-409C-BE32-E72D297353CC}">
              <c16:uniqueId val="{00000000-EE70-4907-A187-83A50A872C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EE70-4907-A187-83A50A872C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49.1</c:v>
                </c:pt>
                <c:pt idx="1">
                  <c:v>49.75</c:v>
                </c:pt>
                <c:pt idx="2">
                  <c:v>51.04</c:v>
                </c:pt>
                <c:pt idx="3">
                  <c:v>52.64</c:v>
                </c:pt>
                <c:pt idx="4">
                  <c:v>54.05</c:v>
                </c:pt>
              </c:numCache>
            </c:numRef>
          </c:val>
          <c:extLst>
            <c:ext xmlns:c16="http://schemas.microsoft.com/office/drawing/2014/chart" uri="{C3380CC4-5D6E-409C-BE32-E72D297353CC}">
              <c16:uniqueId val="{00000000-6E78-4992-AA0E-FCAC50A1E1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6E78-4992-AA0E-FCAC50A1E1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11.34</c:v>
                </c:pt>
                <c:pt idx="1">
                  <c:v>19.14</c:v>
                </c:pt>
                <c:pt idx="2">
                  <c:v>18.91</c:v>
                </c:pt>
                <c:pt idx="3">
                  <c:v>19.03</c:v>
                </c:pt>
                <c:pt idx="4">
                  <c:v>18.940000000000001</c:v>
                </c:pt>
              </c:numCache>
            </c:numRef>
          </c:val>
          <c:extLst>
            <c:ext xmlns:c16="http://schemas.microsoft.com/office/drawing/2014/chart" uri="{C3380CC4-5D6E-409C-BE32-E72D297353CC}">
              <c16:uniqueId val="{00000000-5835-47F3-9072-5EDF0AA1C0E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5835-47F3-9072-5EDF0AA1C0E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quot;-&quot;">
                  <c:v>5.85</c:v>
                </c:pt>
                <c:pt idx="3" formatCode="#,##0.00;&quot;△&quot;#,##0.00;&quot;-&quot;">
                  <c:v>0.4</c:v>
                </c:pt>
                <c:pt idx="4">
                  <c:v>0</c:v>
                </c:pt>
              </c:numCache>
            </c:numRef>
          </c:val>
          <c:extLst>
            <c:ext xmlns:c16="http://schemas.microsoft.com/office/drawing/2014/chart" uri="{C3380CC4-5D6E-409C-BE32-E72D297353CC}">
              <c16:uniqueId val="{00000000-9D72-4D42-80A5-5B50E90AF4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9D72-4D42-80A5-5B50E90AF4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281.43</c:v>
                </c:pt>
                <c:pt idx="1">
                  <c:v>231.78</c:v>
                </c:pt>
                <c:pt idx="2">
                  <c:v>257.69</c:v>
                </c:pt>
                <c:pt idx="3">
                  <c:v>239.94</c:v>
                </c:pt>
                <c:pt idx="4">
                  <c:v>204.55</c:v>
                </c:pt>
              </c:numCache>
            </c:numRef>
          </c:val>
          <c:extLst>
            <c:ext xmlns:c16="http://schemas.microsoft.com/office/drawing/2014/chart" uri="{C3380CC4-5D6E-409C-BE32-E72D297353CC}">
              <c16:uniqueId val="{00000000-B2DB-44CF-81C1-0F5CF304FD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B2DB-44CF-81C1-0F5CF304FD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661.75</c:v>
                </c:pt>
                <c:pt idx="1">
                  <c:v>657.31</c:v>
                </c:pt>
                <c:pt idx="2">
                  <c:v>634.97</c:v>
                </c:pt>
                <c:pt idx="3">
                  <c:v>598.13</c:v>
                </c:pt>
                <c:pt idx="4">
                  <c:v>576.63</c:v>
                </c:pt>
              </c:numCache>
            </c:numRef>
          </c:val>
          <c:extLst>
            <c:ext xmlns:c16="http://schemas.microsoft.com/office/drawing/2014/chart" uri="{C3380CC4-5D6E-409C-BE32-E72D297353CC}">
              <c16:uniqueId val="{00000000-0862-462D-AA9E-3D34D8F2D2A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0862-462D-AA9E-3D34D8F2D2A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90.91</c:v>
                </c:pt>
                <c:pt idx="1">
                  <c:v>97.3</c:v>
                </c:pt>
                <c:pt idx="2">
                  <c:v>93.83</c:v>
                </c:pt>
                <c:pt idx="3">
                  <c:v>96.91</c:v>
                </c:pt>
                <c:pt idx="4">
                  <c:v>93.97</c:v>
                </c:pt>
              </c:numCache>
            </c:numRef>
          </c:val>
          <c:extLst>
            <c:ext xmlns:c16="http://schemas.microsoft.com/office/drawing/2014/chart" uri="{C3380CC4-5D6E-409C-BE32-E72D297353CC}">
              <c16:uniqueId val="{00000000-0430-4D98-BAB5-FF88953FE9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0430-4D98-BAB5-FF88953FE9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239.3</c:v>
                </c:pt>
                <c:pt idx="1">
                  <c:v>224.41</c:v>
                </c:pt>
                <c:pt idx="2">
                  <c:v>233.16</c:v>
                </c:pt>
                <c:pt idx="3">
                  <c:v>224.81</c:v>
                </c:pt>
                <c:pt idx="4">
                  <c:v>233.3</c:v>
                </c:pt>
              </c:numCache>
            </c:numRef>
          </c:val>
          <c:extLst>
            <c:ext xmlns:c16="http://schemas.microsoft.com/office/drawing/2014/chart" uri="{C3380CC4-5D6E-409C-BE32-E72D297353CC}">
              <c16:uniqueId val="{00000000-9455-441F-AB12-D1585A8E09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9455-441F-AB12-D1585A8E09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秋田県　鹿角市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28473</v>
      </c>
      <c r="AM8" s="45"/>
      <c r="AN8" s="45"/>
      <c r="AO8" s="45"/>
      <c r="AP8" s="45"/>
      <c r="AQ8" s="45"/>
      <c r="AR8" s="45"/>
      <c r="AS8" s="45"/>
      <c r="AT8" s="46">
        <f>データ!$S$6</f>
        <v>707.52</v>
      </c>
      <c r="AU8" s="47"/>
      <c r="AV8" s="47"/>
      <c r="AW8" s="47"/>
      <c r="AX8" s="47"/>
      <c r="AY8" s="47"/>
      <c r="AZ8" s="47"/>
      <c r="BA8" s="47"/>
      <c r="BB8" s="48">
        <f>データ!$T$6</f>
        <v>40.24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56.56</v>
      </c>
      <c r="J10" s="47"/>
      <c r="K10" s="47"/>
      <c r="L10" s="47"/>
      <c r="M10" s="47"/>
      <c r="N10" s="47"/>
      <c r="O10" s="75"/>
      <c r="P10" s="48">
        <f>データ!$P$6</f>
        <v>89.23</v>
      </c>
      <c r="Q10" s="48"/>
      <c r="R10" s="48"/>
      <c r="S10" s="48"/>
      <c r="T10" s="48"/>
      <c r="U10" s="48"/>
      <c r="V10" s="48"/>
      <c r="W10" s="45">
        <f>データ!$Q$6</f>
        <v>4308</v>
      </c>
      <c r="X10" s="45"/>
      <c r="Y10" s="45"/>
      <c r="Z10" s="45"/>
      <c r="AA10" s="45"/>
      <c r="AB10" s="45"/>
      <c r="AC10" s="45"/>
      <c r="AD10" s="2"/>
      <c r="AE10" s="2"/>
      <c r="AF10" s="2"/>
      <c r="AG10" s="2"/>
      <c r="AH10" s="2"/>
      <c r="AI10" s="2"/>
      <c r="AJ10" s="2"/>
      <c r="AK10" s="2"/>
      <c r="AL10" s="45">
        <f>データ!$U$6</f>
        <v>25110</v>
      </c>
      <c r="AM10" s="45"/>
      <c r="AN10" s="45"/>
      <c r="AO10" s="45"/>
      <c r="AP10" s="45"/>
      <c r="AQ10" s="45"/>
      <c r="AR10" s="45"/>
      <c r="AS10" s="45"/>
      <c r="AT10" s="46">
        <f>データ!$V$6</f>
        <v>23.24</v>
      </c>
      <c r="AU10" s="47"/>
      <c r="AV10" s="47"/>
      <c r="AW10" s="47"/>
      <c r="AX10" s="47"/>
      <c r="AY10" s="47"/>
      <c r="AZ10" s="47"/>
      <c r="BA10" s="47"/>
      <c r="BB10" s="48">
        <f>データ!$W$6</f>
        <v>1080.46</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6" t="s">
        <v>113</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90" t="s">
        <v>26</v>
      </c>
      <c r="BM45" s="91"/>
      <c r="BN45" s="91"/>
      <c r="BO45" s="91"/>
      <c r="BP45" s="91"/>
      <c r="BQ45" s="91"/>
      <c r="BR45" s="91"/>
      <c r="BS45" s="91"/>
      <c r="BT45" s="91"/>
      <c r="BU45" s="91"/>
      <c r="BV45" s="91"/>
      <c r="BW45" s="91"/>
      <c r="BX45" s="91"/>
      <c r="BY45" s="91"/>
      <c r="BZ45" s="9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93"/>
      <c r="BM46" s="94"/>
      <c r="BN46" s="94"/>
      <c r="BO46" s="94"/>
      <c r="BP46" s="94"/>
      <c r="BQ46" s="94"/>
      <c r="BR46" s="94"/>
      <c r="BS46" s="94"/>
      <c r="BT46" s="94"/>
      <c r="BU46" s="94"/>
      <c r="BV46" s="94"/>
      <c r="BW46" s="94"/>
      <c r="BX46" s="94"/>
      <c r="BY46" s="94"/>
      <c r="BZ46" s="9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9"/>
      <c r="BM60" s="80"/>
      <c r="BN60" s="80"/>
      <c r="BO60" s="80"/>
      <c r="BP60" s="80"/>
      <c r="BQ60" s="80"/>
      <c r="BR60" s="80"/>
      <c r="BS60" s="80"/>
      <c r="BT60" s="80"/>
      <c r="BU60" s="80"/>
      <c r="BV60" s="80"/>
      <c r="BW60" s="80"/>
      <c r="BX60" s="80"/>
      <c r="BY60" s="80"/>
      <c r="BZ60" s="81"/>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9"/>
      <c r="BM63" s="80"/>
      <c r="BN63" s="80"/>
      <c r="BO63" s="80"/>
      <c r="BP63" s="80"/>
      <c r="BQ63" s="80"/>
      <c r="BR63" s="80"/>
      <c r="BS63" s="80"/>
      <c r="BT63" s="80"/>
      <c r="BU63" s="80"/>
      <c r="BV63" s="80"/>
      <c r="BW63" s="80"/>
      <c r="BX63" s="80"/>
      <c r="BY63" s="80"/>
      <c r="BZ63" s="8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90" t="s">
        <v>28</v>
      </c>
      <c r="BM64" s="91"/>
      <c r="BN64" s="91"/>
      <c r="BO64" s="91"/>
      <c r="BP64" s="91"/>
      <c r="BQ64" s="91"/>
      <c r="BR64" s="91"/>
      <c r="BS64" s="91"/>
      <c r="BT64" s="91"/>
      <c r="BU64" s="91"/>
      <c r="BV64" s="91"/>
      <c r="BW64" s="91"/>
      <c r="BX64" s="91"/>
      <c r="BY64" s="91"/>
      <c r="BZ64" s="9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93"/>
      <c r="BM65" s="94"/>
      <c r="BN65" s="94"/>
      <c r="BO65" s="94"/>
      <c r="BP65" s="94"/>
      <c r="BQ65" s="94"/>
      <c r="BR65" s="94"/>
      <c r="BS65" s="94"/>
      <c r="BT65" s="94"/>
      <c r="BU65" s="94"/>
      <c r="BV65" s="94"/>
      <c r="BW65" s="94"/>
      <c r="BX65" s="94"/>
      <c r="BY65" s="94"/>
      <c r="BZ65" s="9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112</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6"/>
      <c r="BM82" s="97"/>
      <c r="BN82" s="97"/>
      <c r="BO82" s="97"/>
      <c r="BP82" s="97"/>
      <c r="BQ82" s="97"/>
      <c r="BR82" s="97"/>
      <c r="BS82" s="97"/>
      <c r="BT82" s="97"/>
      <c r="BU82" s="97"/>
      <c r="BV82" s="97"/>
      <c r="BW82" s="97"/>
      <c r="BX82" s="97"/>
      <c r="BY82" s="97"/>
      <c r="BZ82" s="9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90rrOs8mhugHdxWy47v4gApzrb+7/IlCjasNDlrP7JWZYO6twmgEncmorin0cjLrvhKa7s7rJgb7+9TVQNKLvg==" saltValue="907HEd6mvkt0/3ku32SJh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52094</v>
      </c>
      <c r="D6" s="20">
        <f t="shared" si="3"/>
        <v>46</v>
      </c>
      <c r="E6" s="20">
        <f t="shared" si="3"/>
        <v>1</v>
      </c>
      <c r="F6" s="20">
        <f t="shared" si="3"/>
        <v>0</v>
      </c>
      <c r="G6" s="20">
        <f t="shared" si="3"/>
        <v>1</v>
      </c>
      <c r="H6" s="20" t="str">
        <f t="shared" si="3"/>
        <v>秋田県　鹿角市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56.56</v>
      </c>
      <c r="P6" s="21">
        <f t="shared" si="3"/>
        <v>89.23</v>
      </c>
      <c r="Q6" s="21">
        <f t="shared" si="3"/>
        <v>4308</v>
      </c>
      <c r="R6" s="21">
        <f t="shared" si="3"/>
        <v>28473</v>
      </c>
      <c r="S6" s="21">
        <f t="shared" si="3"/>
        <v>707.52</v>
      </c>
      <c r="T6" s="21">
        <f t="shared" si="3"/>
        <v>40.24</v>
      </c>
      <c r="U6" s="21">
        <f t="shared" si="3"/>
        <v>25110</v>
      </c>
      <c r="V6" s="21">
        <f t="shared" si="3"/>
        <v>23.24</v>
      </c>
      <c r="W6" s="21">
        <f t="shared" si="3"/>
        <v>1080.46</v>
      </c>
      <c r="X6" s="22">
        <f>IF(X7="",NA(),X7)</f>
        <v>96.55</v>
      </c>
      <c r="Y6" s="22">
        <f t="shared" ref="Y6:AG6" si="4">IF(Y7="",NA(),Y7)</f>
        <v>102.35</v>
      </c>
      <c r="Z6" s="22">
        <f t="shared" si="4"/>
        <v>99.08</v>
      </c>
      <c r="AA6" s="22">
        <f t="shared" si="4"/>
        <v>101.68</v>
      </c>
      <c r="AB6" s="22">
        <f t="shared" si="4"/>
        <v>99.25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2">
        <f t="shared" si="5"/>
        <v>5.85</v>
      </c>
      <c r="AL6" s="22">
        <f t="shared" si="5"/>
        <v>0.4</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281.43</v>
      </c>
      <c r="AU6" s="22">
        <f t="shared" ref="AU6:BC6" si="6">IF(AU7="",NA(),AU7)</f>
        <v>231.78</v>
      </c>
      <c r="AV6" s="22">
        <f t="shared" si="6"/>
        <v>257.69</v>
      </c>
      <c r="AW6" s="22">
        <f t="shared" si="6"/>
        <v>239.94</v>
      </c>
      <c r="AX6" s="22">
        <f t="shared" si="6"/>
        <v>204.55</v>
      </c>
      <c r="AY6" s="22">
        <f t="shared" si="6"/>
        <v>369.69</v>
      </c>
      <c r="AZ6" s="22">
        <f t="shared" si="6"/>
        <v>379.08</v>
      </c>
      <c r="BA6" s="22">
        <f t="shared" si="6"/>
        <v>367.55</v>
      </c>
      <c r="BB6" s="22">
        <f t="shared" si="6"/>
        <v>378.56</v>
      </c>
      <c r="BC6" s="22">
        <f t="shared" si="6"/>
        <v>364.46</v>
      </c>
      <c r="BD6" s="21" t="str">
        <f>IF(BD7="","",IF(BD7="-","【-】","【"&amp;SUBSTITUTE(TEXT(BD7,"#,##0.00"),"-","△")&amp;"】"))</f>
        <v>【252.29】</v>
      </c>
      <c r="BE6" s="22">
        <f>IF(BE7="",NA(),BE7)</f>
        <v>661.75</v>
      </c>
      <c r="BF6" s="22">
        <f t="shared" ref="BF6:BN6" si="7">IF(BF7="",NA(),BF7)</f>
        <v>657.31</v>
      </c>
      <c r="BG6" s="22">
        <f t="shared" si="7"/>
        <v>634.97</v>
      </c>
      <c r="BH6" s="22">
        <f t="shared" si="7"/>
        <v>598.13</v>
      </c>
      <c r="BI6" s="22">
        <f t="shared" si="7"/>
        <v>576.63</v>
      </c>
      <c r="BJ6" s="22">
        <f t="shared" si="7"/>
        <v>402.99</v>
      </c>
      <c r="BK6" s="22">
        <f t="shared" si="7"/>
        <v>398.98</v>
      </c>
      <c r="BL6" s="22">
        <f t="shared" si="7"/>
        <v>418.68</v>
      </c>
      <c r="BM6" s="22">
        <f t="shared" si="7"/>
        <v>395.68</v>
      </c>
      <c r="BN6" s="22">
        <f t="shared" si="7"/>
        <v>403.72</v>
      </c>
      <c r="BO6" s="21" t="str">
        <f>IF(BO7="","",IF(BO7="-","【-】","【"&amp;SUBSTITUTE(TEXT(BO7,"#,##0.00"),"-","△")&amp;"】"))</f>
        <v>【268.07】</v>
      </c>
      <c r="BP6" s="22">
        <f>IF(BP7="",NA(),BP7)</f>
        <v>90.91</v>
      </c>
      <c r="BQ6" s="22">
        <f t="shared" ref="BQ6:BY6" si="8">IF(BQ7="",NA(),BQ7)</f>
        <v>97.3</v>
      </c>
      <c r="BR6" s="22">
        <f t="shared" si="8"/>
        <v>93.83</v>
      </c>
      <c r="BS6" s="22">
        <f t="shared" si="8"/>
        <v>96.91</v>
      </c>
      <c r="BT6" s="22">
        <f t="shared" si="8"/>
        <v>93.97</v>
      </c>
      <c r="BU6" s="22">
        <f t="shared" si="8"/>
        <v>98.66</v>
      </c>
      <c r="BV6" s="22">
        <f t="shared" si="8"/>
        <v>98.64</v>
      </c>
      <c r="BW6" s="22">
        <f t="shared" si="8"/>
        <v>94.78</v>
      </c>
      <c r="BX6" s="22">
        <f t="shared" si="8"/>
        <v>97.59</v>
      </c>
      <c r="BY6" s="22">
        <f t="shared" si="8"/>
        <v>92.17</v>
      </c>
      <c r="BZ6" s="21" t="str">
        <f>IF(BZ7="","",IF(BZ7="-","【-】","【"&amp;SUBSTITUTE(TEXT(BZ7,"#,##0.00"),"-","△")&amp;"】"))</f>
        <v>【97.47】</v>
      </c>
      <c r="CA6" s="22">
        <f>IF(CA7="",NA(),CA7)</f>
        <v>239.3</v>
      </c>
      <c r="CB6" s="22">
        <f t="shared" ref="CB6:CJ6" si="9">IF(CB7="",NA(),CB7)</f>
        <v>224.41</v>
      </c>
      <c r="CC6" s="22">
        <f t="shared" si="9"/>
        <v>233.16</v>
      </c>
      <c r="CD6" s="22">
        <f t="shared" si="9"/>
        <v>224.81</v>
      </c>
      <c r="CE6" s="22">
        <f t="shared" si="9"/>
        <v>233.3</v>
      </c>
      <c r="CF6" s="22">
        <f t="shared" si="9"/>
        <v>178.59</v>
      </c>
      <c r="CG6" s="22">
        <f t="shared" si="9"/>
        <v>178.92</v>
      </c>
      <c r="CH6" s="22">
        <f t="shared" si="9"/>
        <v>181.3</v>
      </c>
      <c r="CI6" s="22">
        <f t="shared" si="9"/>
        <v>181.71</v>
      </c>
      <c r="CJ6" s="22">
        <f t="shared" si="9"/>
        <v>188.51</v>
      </c>
      <c r="CK6" s="21" t="str">
        <f>IF(CK7="","",IF(CK7="-","【-】","【"&amp;SUBSTITUTE(TEXT(CK7,"#,##0.00"),"-","△")&amp;"】"))</f>
        <v>【174.75】</v>
      </c>
      <c r="CL6" s="22">
        <f>IF(CL7="",NA(),CL7)</f>
        <v>67.349999999999994</v>
      </c>
      <c r="CM6" s="22">
        <f t="shared" ref="CM6:CU6" si="10">IF(CM7="",NA(),CM7)</f>
        <v>65.73</v>
      </c>
      <c r="CN6" s="22">
        <f t="shared" si="10"/>
        <v>65.319999999999993</v>
      </c>
      <c r="CO6" s="22">
        <f t="shared" si="10"/>
        <v>63.24</v>
      </c>
      <c r="CP6" s="22">
        <f t="shared" si="10"/>
        <v>59.77</v>
      </c>
      <c r="CQ6" s="22">
        <f t="shared" si="10"/>
        <v>55.03</v>
      </c>
      <c r="CR6" s="22">
        <f t="shared" si="10"/>
        <v>55.14</v>
      </c>
      <c r="CS6" s="22">
        <f t="shared" si="10"/>
        <v>55.89</v>
      </c>
      <c r="CT6" s="22">
        <f t="shared" si="10"/>
        <v>55.72</v>
      </c>
      <c r="CU6" s="22">
        <f t="shared" si="10"/>
        <v>55.31</v>
      </c>
      <c r="CV6" s="21" t="str">
        <f>IF(CV7="","",IF(CV7="-","【-】","【"&amp;SUBSTITUTE(TEXT(CV7,"#,##0.00"),"-","△")&amp;"】"))</f>
        <v>【59.97】</v>
      </c>
      <c r="CW6" s="22">
        <f>IF(CW7="",NA(),CW7)</f>
        <v>68.61</v>
      </c>
      <c r="CX6" s="22">
        <f t="shared" ref="CX6:DF6" si="11">IF(CX7="",NA(),CX7)</f>
        <v>69.31</v>
      </c>
      <c r="CY6" s="22">
        <f t="shared" si="11"/>
        <v>69.400000000000006</v>
      </c>
      <c r="CZ6" s="22">
        <f t="shared" si="11"/>
        <v>72.31</v>
      </c>
      <c r="DA6" s="22">
        <f t="shared" si="11"/>
        <v>74.959999999999994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49.1</v>
      </c>
      <c r="DI6" s="22">
        <f t="shared" ref="DI6:DQ6" si="12">IF(DI7="",NA(),DI7)</f>
        <v>49.75</v>
      </c>
      <c r="DJ6" s="22">
        <f t="shared" si="12"/>
        <v>51.04</v>
      </c>
      <c r="DK6" s="22">
        <f t="shared" si="12"/>
        <v>52.64</v>
      </c>
      <c r="DL6" s="22">
        <f t="shared" si="12"/>
        <v>54.05</v>
      </c>
      <c r="DM6" s="22">
        <f t="shared" si="12"/>
        <v>48.87</v>
      </c>
      <c r="DN6" s="22">
        <f t="shared" si="12"/>
        <v>49.92</v>
      </c>
      <c r="DO6" s="22">
        <f t="shared" si="12"/>
        <v>50.63</v>
      </c>
      <c r="DP6" s="22">
        <f t="shared" si="12"/>
        <v>51.29</v>
      </c>
      <c r="DQ6" s="22">
        <f t="shared" si="12"/>
        <v>52.2</v>
      </c>
      <c r="DR6" s="21" t="str">
        <f>IF(DR7="","",IF(DR7="-","【-】","【"&amp;SUBSTITUTE(TEXT(DR7,"#,##0.00"),"-","△")&amp;"】"))</f>
        <v>【51.51】</v>
      </c>
      <c r="DS6" s="22">
        <f>IF(DS7="",NA(),DS7)</f>
        <v>11.34</v>
      </c>
      <c r="DT6" s="22">
        <f t="shared" ref="DT6:EB6" si="13">IF(DT7="",NA(),DT7)</f>
        <v>19.14</v>
      </c>
      <c r="DU6" s="22">
        <f t="shared" si="13"/>
        <v>18.91</v>
      </c>
      <c r="DV6" s="22">
        <f t="shared" si="13"/>
        <v>19.03</v>
      </c>
      <c r="DW6" s="22">
        <f t="shared" si="13"/>
        <v>18.940000000000001</v>
      </c>
      <c r="DX6" s="22">
        <f t="shared" si="13"/>
        <v>14.85</v>
      </c>
      <c r="DY6" s="22">
        <f t="shared" si="13"/>
        <v>16.88</v>
      </c>
      <c r="DZ6" s="22">
        <f t="shared" si="13"/>
        <v>18.28</v>
      </c>
      <c r="EA6" s="22">
        <f t="shared" si="13"/>
        <v>19.61</v>
      </c>
      <c r="EB6" s="22">
        <f t="shared" si="13"/>
        <v>20.73</v>
      </c>
      <c r="EC6" s="21" t="str">
        <f>IF(EC7="","",IF(EC7="-","【-】","【"&amp;SUBSTITUTE(TEXT(EC7,"#,##0.00"),"-","△")&amp;"】"))</f>
        <v>【23.75】</v>
      </c>
      <c r="ED6" s="22">
        <f>IF(ED7="",NA(),ED7)</f>
        <v>0.17</v>
      </c>
      <c r="EE6" s="22">
        <f t="shared" ref="EE6:EM6" si="14">IF(EE7="",NA(),EE7)</f>
        <v>7.0000000000000007E-2</v>
      </c>
      <c r="EF6" s="22">
        <f t="shared" si="14"/>
        <v>0.2</v>
      </c>
      <c r="EG6" s="22">
        <f t="shared" si="14"/>
        <v>0.13</v>
      </c>
      <c r="EH6" s="22">
        <f t="shared" si="14"/>
        <v>0.14000000000000001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52094</v>
      </c>
      <c r="D7" s="24">
        <v>46</v>
      </c>
      <c r="E7" s="24">
        <v>1</v>
      </c>
      <c r="F7" s="24">
        <v>0</v>
      </c>
      <c r="G7" s="24">
        <v>1</v>
      </c>
      <c r="H7" s="24" t="s">
        <v>93</v>
      </c>
      <c r="I7" s="24" t="s">
        <v>94</v>
      </c>
      <c r="J7" s="24" t="s">
        <v>95</v>
      </c>
      <c r="K7" s="24" t="s">
        <v>96</v>
      </c>
      <c r="L7" s="24" t="s">
        <v>97</v>
      </c>
      <c r="M7" s="24" t="s">
        <v>98</v>
      </c>
      <c r="N7" s="25" t="s">
        <v>99</v>
      </c>
      <c r="O7" s="25">
        <v>56.56</v>
      </c>
      <c r="P7" s="25">
        <v>89.23</v>
      </c>
      <c r="Q7" s="25">
        <v>4308</v>
      </c>
      <c r="R7" s="25">
        <v>28473</v>
      </c>
      <c r="S7" s="25">
        <v>707.52</v>
      </c>
      <c r="T7" s="25">
        <v>40.24</v>
      </c>
      <c r="U7" s="25">
        <v>25110</v>
      </c>
      <c r="V7" s="25">
        <v>23.24</v>
      </c>
      <c r="W7" s="25">
        <v>1080.46</v>
      </c>
      <c r="X7" s="25">
        <v>96.55</v>
      </c>
      <c r="Y7" s="25">
        <v>102.35</v>
      </c>
      <c r="Z7" s="25">
        <v>99.08</v>
      </c>
      <c r="AA7" s="25">
        <v>101.68</v>
      </c>
      <c r="AB7" s="25">
        <v>99.25</v>
      </c>
      <c r="AC7" s="25">
        <v>108.87</v>
      </c>
      <c r="AD7" s="25">
        <v>108.61</v>
      </c>
      <c r="AE7" s="25">
        <v>108.35</v>
      </c>
      <c r="AF7" s="25">
        <v>108.84</v>
      </c>
      <c r="AG7" s="25">
        <v>105.92</v>
      </c>
      <c r="AH7" s="25">
        <v>108.7</v>
      </c>
      <c r="AI7" s="25">
        <v>0</v>
      </c>
      <c r="AJ7" s="25">
        <v>0</v>
      </c>
      <c r="AK7" s="25">
        <v>5.85</v>
      </c>
      <c r="AL7" s="25">
        <v>0.4</v>
      </c>
      <c r="AM7" s="25">
        <v>0</v>
      </c>
      <c r="AN7" s="25">
        <v>3.16</v>
      </c>
      <c r="AO7" s="25">
        <v>3.59</v>
      </c>
      <c r="AP7" s="25">
        <v>3.98</v>
      </c>
      <c r="AQ7" s="25">
        <v>6.02</v>
      </c>
      <c r="AR7" s="25">
        <v>7.78</v>
      </c>
      <c r="AS7" s="25">
        <v>1.34</v>
      </c>
      <c r="AT7" s="25">
        <v>281.43</v>
      </c>
      <c r="AU7" s="25">
        <v>231.78</v>
      </c>
      <c r="AV7" s="25">
        <v>257.69</v>
      </c>
      <c r="AW7" s="25">
        <v>239.94</v>
      </c>
      <c r="AX7" s="25">
        <v>204.55</v>
      </c>
      <c r="AY7" s="25">
        <v>369.69</v>
      </c>
      <c r="AZ7" s="25">
        <v>379.08</v>
      </c>
      <c r="BA7" s="25">
        <v>367.55</v>
      </c>
      <c r="BB7" s="25">
        <v>378.56</v>
      </c>
      <c r="BC7" s="25">
        <v>364.46</v>
      </c>
      <c r="BD7" s="25">
        <v>252.29</v>
      </c>
      <c r="BE7" s="25">
        <v>661.75</v>
      </c>
      <c r="BF7" s="25">
        <v>657.31</v>
      </c>
      <c r="BG7" s="25">
        <v>634.97</v>
      </c>
      <c r="BH7" s="25">
        <v>598.13</v>
      </c>
      <c r="BI7" s="25">
        <v>576.63</v>
      </c>
      <c r="BJ7" s="25">
        <v>402.99</v>
      </c>
      <c r="BK7" s="25">
        <v>398.98</v>
      </c>
      <c r="BL7" s="25">
        <v>418.68</v>
      </c>
      <c r="BM7" s="25">
        <v>395.68</v>
      </c>
      <c r="BN7" s="25">
        <v>403.72</v>
      </c>
      <c r="BO7" s="25">
        <v>268.07</v>
      </c>
      <c r="BP7" s="25">
        <v>90.91</v>
      </c>
      <c r="BQ7" s="25">
        <v>97.3</v>
      </c>
      <c r="BR7" s="25">
        <v>93.83</v>
      </c>
      <c r="BS7" s="25">
        <v>96.91</v>
      </c>
      <c r="BT7" s="25">
        <v>93.97</v>
      </c>
      <c r="BU7" s="25">
        <v>98.66</v>
      </c>
      <c r="BV7" s="25">
        <v>98.64</v>
      </c>
      <c r="BW7" s="25">
        <v>94.78</v>
      </c>
      <c r="BX7" s="25">
        <v>97.59</v>
      </c>
      <c r="BY7" s="25">
        <v>92.17</v>
      </c>
      <c r="BZ7" s="25">
        <v>97.47</v>
      </c>
      <c r="CA7" s="25">
        <v>239.3</v>
      </c>
      <c r="CB7" s="25">
        <v>224.41</v>
      </c>
      <c r="CC7" s="25">
        <v>233.16</v>
      </c>
      <c r="CD7" s="25">
        <v>224.81</v>
      </c>
      <c r="CE7" s="25">
        <v>233.3</v>
      </c>
      <c r="CF7" s="25">
        <v>178.59</v>
      </c>
      <c r="CG7" s="25">
        <v>178.92</v>
      </c>
      <c r="CH7" s="25">
        <v>181.3</v>
      </c>
      <c r="CI7" s="25">
        <v>181.71</v>
      </c>
      <c r="CJ7" s="25">
        <v>188.51</v>
      </c>
      <c r="CK7" s="25">
        <v>174.75</v>
      </c>
      <c r="CL7" s="25">
        <v>67.349999999999994</v>
      </c>
      <c r="CM7" s="25">
        <v>65.73</v>
      </c>
      <c r="CN7" s="25">
        <v>65.319999999999993</v>
      </c>
      <c r="CO7" s="25">
        <v>63.24</v>
      </c>
      <c r="CP7" s="25">
        <v>59.77</v>
      </c>
      <c r="CQ7" s="25">
        <v>55.03</v>
      </c>
      <c r="CR7" s="25">
        <v>55.14</v>
      </c>
      <c r="CS7" s="25">
        <v>55.89</v>
      </c>
      <c r="CT7" s="25">
        <v>55.72</v>
      </c>
      <c r="CU7" s="25">
        <v>55.31</v>
      </c>
      <c r="CV7" s="25">
        <v>59.97</v>
      </c>
      <c r="CW7" s="25">
        <v>68.61</v>
      </c>
      <c r="CX7" s="25">
        <v>69.31</v>
      </c>
      <c r="CY7" s="25">
        <v>69.400000000000006</v>
      </c>
      <c r="CZ7" s="25">
        <v>72.31</v>
      </c>
      <c r="DA7" s="25">
        <v>74.959999999999994</v>
      </c>
      <c r="DB7" s="25">
        <v>81.900000000000006</v>
      </c>
      <c r="DC7" s="25">
        <v>81.39</v>
      </c>
      <c r="DD7" s="25">
        <v>81.27</v>
      </c>
      <c r="DE7" s="25">
        <v>81.260000000000005</v>
      </c>
      <c r="DF7" s="25">
        <v>80.36</v>
      </c>
      <c r="DG7" s="25">
        <v>89.76</v>
      </c>
      <c r="DH7" s="25">
        <v>49.1</v>
      </c>
      <c r="DI7" s="25">
        <v>49.75</v>
      </c>
      <c r="DJ7" s="25">
        <v>51.04</v>
      </c>
      <c r="DK7" s="25">
        <v>52.64</v>
      </c>
      <c r="DL7" s="25">
        <v>54.05</v>
      </c>
      <c r="DM7" s="25">
        <v>48.87</v>
      </c>
      <c r="DN7" s="25">
        <v>49.92</v>
      </c>
      <c r="DO7" s="25">
        <v>50.63</v>
      </c>
      <c r="DP7" s="25">
        <v>51.29</v>
      </c>
      <c r="DQ7" s="25">
        <v>52.2</v>
      </c>
      <c r="DR7" s="25">
        <v>51.51</v>
      </c>
      <c r="DS7" s="25">
        <v>11.34</v>
      </c>
      <c r="DT7" s="25">
        <v>19.14</v>
      </c>
      <c r="DU7" s="25">
        <v>18.91</v>
      </c>
      <c r="DV7" s="25">
        <v>19.03</v>
      </c>
      <c r="DW7" s="25">
        <v>18.940000000000001</v>
      </c>
      <c r="DX7" s="25">
        <v>14.85</v>
      </c>
      <c r="DY7" s="25">
        <v>16.88</v>
      </c>
      <c r="DZ7" s="25">
        <v>18.28</v>
      </c>
      <c r="EA7" s="25">
        <v>19.61</v>
      </c>
      <c r="EB7" s="25">
        <v>20.73</v>
      </c>
      <c r="EC7" s="25">
        <v>23.75</v>
      </c>
      <c r="ED7" s="25">
        <v>0.17</v>
      </c>
      <c r="EE7" s="25">
        <v>7.0000000000000007E-2</v>
      </c>
      <c r="EF7" s="25">
        <v>0.2</v>
      </c>
      <c r="EG7" s="25">
        <v>0.13</v>
      </c>
      <c r="EH7" s="25">
        <v>0.14000000000000001</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髙杉 賢吾</cp:lastModifiedBy>
  <cp:lastPrinted>2024-01-17T00:49:38Z</cp:lastPrinted>
  <dcterms:created xsi:type="dcterms:W3CDTF">2023-12-05T00:48:52Z</dcterms:created>
  <dcterms:modified xsi:type="dcterms:W3CDTF">2024-01-22T07:55:02Z</dcterms:modified>
  <cp:category/>
</cp:coreProperties>
</file>