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00　R5.10.1以降\08　企業\01　上水道\05　業務\令和5年度\12　経営比較分析表関係\02　経営比較分析表提出\下水\"/>
    </mc:Choice>
  </mc:AlternateContent>
  <workbookProtection workbookAlgorithmName="SHA-512" workbookHashValue="35GJPbTOrY444CEXkeuyu4+j4ORfkmZvk4wbUBIBF0UvpYQu4nxgzqZYI/q5i79N7Ve9HJtF4fxYVlqhxfChag==" workbookSaltValue="G06YSYJvn724IS6+5X3S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<sst xmlns="http://schemas.openxmlformats.org/spreadsheetml/2006/main" count="275" uniqueCount="116">
  <si>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</si>
  <si>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</si>
  <si>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</si>
  <si>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</si>
  <si>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</si>
  <si>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</si>
  <si>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</si>
  <si>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</si>
  <si>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</si>
  <si>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</si>
  <si>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</si>
  <si>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</si>
  <si>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</si>
  <si>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</si>
  <si>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</si>
  <si>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</si>
  <si>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</si>
  <si>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</si>
  <si>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</si>
  <si>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</si>
  <si>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</si>
  <si>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</si>
  <si>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</si>
  <si>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</si>
  <si>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</si>
  <si>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</si>
  <si>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</si>
  <si>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</si>
  <si>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</si>
  <si>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</si>
  <si>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</si>
  <si>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</si>
  <si>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</si>
  <si>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</si>
  <si>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</si>
  <si>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</si>
  <si>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</si>
  <si>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</si>
  <si>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</si>
  <si>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</si>
  <si>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</si>
  <si>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</si>
  <si>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</si>
  <si>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</si>
  <si>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</si>
  <si>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</si>
  <si>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</si>
  <si>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</si>
  <si>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</si>
  <si>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</si>
  <si>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</si>
  <si>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</si>
  <si>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</si>
  <si>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</si>
  <si>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</si>
  <si>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</si>
  <si>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</si>
  <si>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</si>
  <si>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</si>
  <si>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</si>
  <si>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</si>
  <si>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</si>
  <si>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</si>
  <si>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</si>
  <si>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</si>
  <si>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</si>
  <si>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</si>
  <si>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</si>
  <si>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</si>
  <si>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</si>
  <si>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</si>
  <si>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</si>
  <si>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</si>
  <si>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</si>
  <si>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</si>
  <si>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</si>
  <si>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</si>
  <si>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</si>
  <si>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</si>
  <si>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</si>
  <si>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</si>
  <si>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</si>
  <si>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</si>
  <si>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</si>
  <si>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</si>
  <si>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</si>
  <si>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</si>
  <si>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</si>
  <si>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</si>
  <si>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</si>
  <si>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</si>
  <si>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</si>
  <si>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</si>
  <si>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</si>
  <si>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</si>
  <si>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</si>
  <si>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</si>
  <si>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</si>
  <si>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</si>
  <si>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</si>
  <si>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</si>
  <si>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</si>
  <si>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</si>
  <si>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</si>
  <si>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</si>
  <si>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</si>
  <si>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</si>
  <si>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</si>
  <si>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</si>
  <si>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</si>
  <si>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</si>
  <si>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</si>
  <si>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</si>
  <si>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農業集落排水事業は平成10年度から事業に着手し、平成13年度から供用開始しており20年以上が経過しています。管渠については、耐用年数である50年には達しておらず、更新費用も発生していないため老朽化は見られません。
　しかしながら、農業集落排水事業では地区毎に処理施設を有しているため、初期に整備した地区の処理施設に係る機器類は更新時期を迎えています。
　今後は、更新時期が集中しないよう、優先度を適切に把握した計画的な対応が必要になりますので、計画を策定し定期的な維持管理による更新を行うことで、費用の平準化を図っていきます。
 また、①の有形固定資産減価償却率が低いのは令和2年度に地方公営企業法を適用したためであり、今後も上昇していくものと考えます。</t>
    <rPh sb="47" eb="49">
      <t>イジョウ</t>
    </rPh>
    <rPh sb="167" eb="169">
      <t>コウシン</t>
    </rPh>
    <rPh sb="169" eb="171">
      <t>ジキ</t>
    </rPh>
    <rPh sb="172" eb="173">
      <t>ムカ</t>
    </rPh>
    <phoneticPr fontId="4"/>
  </si>
  <si>
    <t>　本市の農業集落排水事業は健全性において非常に厳しい状況にあり、経営改善が必要な状況にあります。これは、使用料収入と比較して、過大な設備投資により企業債残高が極めて多く残っていることや、各地区に処理施設を有していることで維持管理費が掛かり増しになっていることによる経費回収率の低さ等の理由が考えられます。
　そのため、施設については、令和5年度から小豆沢地区の処理場を廃止するため公共下水道への施設統合工事を実施します。また、令和5年度に使用料の改定を実施し、その後も使用料体系の転換等を視野に入れながら数年ごとに見直しを実施します。大幅な経営の見直しをすることで、維持管理費の削減、使用料収入の増加により経営の安定を目指し事業を推進していきます。</t>
    <rPh sb="20" eb="22">
      <t>ヒジョウ</t>
    </rPh>
    <rPh sb="132" eb="134">
      <t>ケイヒ</t>
    </rPh>
    <rPh sb="159" eb="161">
      <t>シセツ</t>
    </rPh>
    <rPh sb="167" eb="169">
      <t>レイワ</t>
    </rPh>
    <rPh sb="170" eb="172">
      <t>ネンド</t>
    </rPh>
    <rPh sb="174" eb="177">
      <t>アズキサワ</t>
    </rPh>
    <rPh sb="177" eb="179">
      <t>チク</t>
    </rPh>
    <rPh sb="180" eb="183">
      <t>ショリジョウ</t>
    </rPh>
    <rPh sb="184" eb="186">
      <t>ハイシ</t>
    </rPh>
    <rPh sb="190" eb="192">
      <t>コウキョウ</t>
    </rPh>
    <rPh sb="201" eb="203">
      <t>コウジ</t>
    </rPh>
    <rPh sb="204" eb="206">
      <t>ジッシ</t>
    </rPh>
    <rPh sb="223" eb="225">
      <t>カイテイ</t>
    </rPh>
    <rPh sb="232" eb="233">
      <t>ゴ</t>
    </rPh>
    <rPh sb="252" eb="254">
      <t>スウネン</t>
    </rPh>
    <rPh sb="257" eb="259">
      <t>ミナオ</t>
    </rPh>
    <rPh sb="261" eb="263">
      <t>ジッシ</t>
    </rPh>
    <rPh sb="283" eb="285">
      <t>イジ</t>
    </rPh>
    <rPh sb="285" eb="288">
      <t>カンリヒ</t>
    </rPh>
    <rPh sb="289" eb="291">
      <t>サクゲン</t>
    </rPh>
    <rPh sb="292" eb="295">
      <t>シヨウリョウ</t>
    </rPh>
    <rPh sb="295" eb="297">
      <t>シュウニュウ</t>
    </rPh>
    <rPh sb="298" eb="300">
      <t>ゾウカ</t>
    </rPh>
    <phoneticPr fontId="4"/>
  </si>
  <si>
    <t>　農業集落排水事業における経営の健全性及び効率性については、①の経常収支比率が103.55％であり、経常収支は黒字となっています。
　②の累積欠損金比率は、前年度より改善されているものの548.39％となっており使用料等に対する欠損金の割合が類似団体平均より高くなっています。
　③の流動比率は、31.63％と類似団体平均より下回っており、流動資産である現金預金等の保有が流動負債と比較して少ない状況にあります。
　④の企業債残高対事業規模比率については、類似団体平均の約8倍の状況にあり、収入に対して過剰な設備投資であったことの影響が色濃く反映されています。
　⑤の経費回収率についても42.18％であり類似団体平均を大きく下回っており、依然として汚水処理費が使用料収入だけでは経費を賄えていない状況にあります。
　⑥の汚水処理原価については、類似団体平均より幾分低いものの、3地区にある処理場等の施設保有による維持管理費が大きな要因と考えます。
　⑦の施設利用率は類似団体平均を上回っているものの、施設の規模が過大であると考えられます。
　⑧の水洗化率については類似団体平均よりも低くなっており、下水道接続が伸び悩んでいる状況にあります。
　以上のことから、類似団体に比べ本市の農業集落排水事業は非常に厳しい経営状況にあると言えるため、経営改善に向けた抜本的な取組みが必要となります。</t>
    <rPh sb="32" eb="34">
      <t>ケイジョウ</t>
    </rPh>
    <rPh sb="50" eb="52">
      <t>ケイジョウ</t>
    </rPh>
    <rPh sb="78" eb="81">
      <t>ゼンネンド</t>
    </rPh>
    <rPh sb="83" eb="85">
      <t>カイゼン</t>
    </rPh>
    <rPh sb="121" eb="123">
      <t>ルイジ</t>
    </rPh>
    <rPh sb="123" eb="125">
      <t>ダンタイ</t>
    </rPh>
    <rPh sb="125" eb="127">
      <t>ヘイキン</t>
    </rPh>
    <rPh sb="129" eb="130">
      <t>タカ</t>
    </rPh>
    <rPh sb="320" eb="322">
      <t>イゼン</t>
    </rPh>
    <rPh sb="340" eb="342">
      <t>ケイヒ</t>
    </rPh>
    <rPh sb="390" eb="392">
      <t>チク</t>
    </rPh>
    <rPh sb="395" eb="399">
      <t>ショリジョウナド</t>
    </rPh>
    <rPh sb="407" eb="409">
      <t>イジ</t>
    </rPh>
    <rPh sb="409" eb="412">
      <t>カンリヒ</t>
    </rPh>
    <rPh sb="441" eb="442">
      <t>ウワ</t>
    </rPh>
    <rPh sb="442" eb="443">
      <t>マワ</t>
    </rPh>
    <rPh sb="451" eb="453">
      <t>シセツ</t>
    </rPh>
    <rPh sb="454" eb="456">
      <t>キボ</t>
    </rPh>
    <rPh sb="457" eb="459">
      <t>カダイ</t>
    </rPh>
    <rPh sb="550" eb="552">
      <t>ヒジョウ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</si>
</sst>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15D-436A-8C27-DDBE5A8F07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315D-436A-8C27-DDBE5A8F07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54.21</c:v>
                </c:pt>
                <c:pt idx="3">
                  <c:v>56.81</c:v>
                </c:pt>
                <c:pt idx="4">
                  <c:v>56.44</c:v>
                </c:pt>
              </c:numCache>
            </c:numRef>
          </c:val>
          <c:extLst>
            <c:ext xmlns:c16="http://schemas.microsoft.com/office/drawing/2014/chart" uri="{C3380CC4-5D6E-409C-BE32-E72D297353CC}">
              <c16:uniqueId val="{00000000-FE1F-4D4C-BFEE-517F2D73C8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FE1F-4D4C-BFEE-517F2D73C8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74.209999999999994</c:v>
                </c:pt>
                <c:pt idx="3">
                  <c:v>75.31</c:v>
                </c:pt>
                <c:pt idx="4">
                  <c:v>76.08</c:v>
                </c:pt>
              </c:numCache>
            </c:numRef>
          </c:val>
          <c:extLst>
            <c:ext xmlns:c16="http://schemas.microsoft.com/office/drawing/2014/chart" uri="{C3380CC4-5D6E-409C-BE32-E72D297353CC}">
              <c16:uniqueId val="{00000000-08AA-42AA-A7A6-D5439FCD42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08AA-42AA-A7A6-D5439FCD42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102.67</c:v>
                </c:pt>
                <c:pt idx="3">
                  <c:v>103.05</c:v>
                </c:pt>
                <c:pt idx="4">
                  <c:v>103.55</c:v>
                </c:pt>
              </c:numCache>
            </c:numRef>
          </c:val>
          <c:extLst>
            <c:ext xmlns:c16="http://schemas.microsoft.com/office/drawing/2014/chart" uri="{C3380CC4-5D6E-409C-BE32-E72D297353CC}">
              <c16:uniqueId val="{00000000-3D51-4058-9668-8B292CE82E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3D51-4058-9668-8B292CE82E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3.37</c:v>
                </c:pt>
                <c:pt idx="3">
                  <c:v>6.71</c:v>
                </c:pt>
                <c:pt idx="4">
                  <c:v>9.7200000000000006</c:v>
                </c:pt>
              </c:numCache>
            </c:numRef>
          </c:val>
          <c:extLst>
            <c:ext xmlns:c16="http://schemas.microsoft.com/office/drawing/2014/chart" uri="{C3380CC4-5D6E-409C-BE32-E72D297353CC}">
              <c16:uniqueId val="{00000000-805E-4FDE-B5E3-2B026A51E2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805E-4FDE-B5E3-2B026A51E2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53-468D-94A3-5640B5A08C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53-468D-94A3-5640B5A08C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603.45000000000005</c:v>
                </c:pt>
                <c:pt idx="3">
                  <c:v>574.91999999999996</c:v>
                </c:pt>
                <c:pt idx="4">
                  <c:v>548.39</c:v>
                </c:pt>
              </c:numCache>
            </c:numRef>
          </c:val>
          <c:extLst>
            <c:ext xmlns:c16="http://schemas.microsoft.com/office/drawing/2014/chart" uri="{C3380CC4-5D6E-409C-BE32-E72D297353CC}">
              <c16:uniqueId val="{00000000-A6E1-40DE-942F-7A373DDCA9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A6E1-40DE-942F-7A373DDCA9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17.309999999999999</c:v>
                </c:pt>
                <c:pt idx="3">
                  <c:v>26.74</c:v>
                </c:pt>
                <c:pt idx="4">
                  <c:v>31.63</c:v>
                </c:pt>
              </c:numCache>
            </c:numRef>
          </c:val>
          <c:extLst>
            <c:ext xmlns:c16="http://schemas.microsoft.com/office/drawing/2014/chart" uri="{C3380CC4-5D6E-409C-BE32-E72D297353CC}">
              <c16:uniqueId val="{00000000-7D78-43EF-8988-B11D884860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7D78-43EF-8988-B11D884860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7767.96</c:v>
                </c:pt>
                <c:pt idx="3">
                  <c:v>7483.05</c:v>
                </c:pt>
                <c:pt idx="4">
                  <c:v>7250.37</c:v>
                </c:pt>
              </c:numCache>
            </c:numRef>
          </c:val>
          <c:extLst>
            <c:ext xmlns:c16="http://schemas.microsoft.com/office/drawing/2014/chart" uri="{C3380CC4-5D6E-409C-BE32-E72D297353CC}">
              <c16:uniqueId val="{00000000-DFCF-4F01-BDC5-EC723B47E9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DFCF-4F01-BDC5-EC723B47E9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44.88</c:v>
                </c:pt>
                <c:pt idx="3">
                  <c:v>44.31</c:v>
                </c:pt>
                <c:pt idx="4">
                  <c:v>42.18</c:v>
                </c:pt>
              </c:numCache>
            </c:numRef>
          </c:val>
          <c:extLst>
            <c:ext xmlns:c16="http://schemas.microsoft.com/office/drawing/2014/chart" uri="{C3380CC4-5D6E-409C-BE32-E72D297353CC}">
              <c16:uniqueId val="{00000000-58C5-4493-B383-1D5C7A2E80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58C5-4493-B383-1D5C7A2E80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257.38</c:v>
                </c:pt>
                <c:pt idx="3">
                  <c:v>250.28</c:v>
                </c:pt>
                <c:pt idx="4">
                  <c:v>264.45</c:v>
                </c:pt>
              </c:numCache>
            </c:numRef>
          </c:val>
          <c:extLst>
            <c:ext xmlns:c16="http://schemas.microsoft.com/office/drawing/2014/chart" uri="{C3380CC4-5D6E-409C-BE32-E72D297353CC}">
              <c16:uniqueId val="{00000000-91A1-43DB-A594-95B2277C86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91A1-43DB-A594-95B2277C86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鹿角市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28473</v>
      </c>
      <c r="AM8" s="46"/>
      <c r="AN8" s="46"/>
      <c r="AO8" s="46"/>
      <c r="AP8" s="46"/>
      <c r="AQ8" s="46"/>
      <c r="AR8" s="46"/>
      <c r="AS8" s="46"/>
      <c r="AT8" s="45">
        <f>データ!T6</f>
        <v>707.52</v>
      </c>
      <c r="AU8" s="45"/>
      <c r="AV8" s="45"/>
      <c r="AW8" s="45"/>
      <c r="AX8" s="45"/>
      <c r="AY8" s="45"/>
      <c r="AZ8" s="45"/>
      <c r="BA8" s="45"/>
      <c r="BB8" s="45">
        <f>データ!U6</f>
        <v>40.24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45.51</v>
      </c>
      <c r="J10" s="45"/>
      <c r="K10" s="45"/>
      <c r="L10" s="45"/>
      <c r="M10" s="45"/>
      <c r="N10" s="45"/>
      <c r="O10" s="45"/>
      <c r="P10" s="45">
        <f>データ!P6</f>
        <v>5.44</v>
      </c>
      <c r="Q10" s="45"/>
      <c r="R10" s="45"/>
      <c r="S10" s="45"/>
      <c r="T10" s="45"/>
      <c r="U10" s="45"/>
      <c r="V10" s="45"/>
      <c r="W10" s="45">
        <f>データ!Q6</f>
        <v>100</v>
      </c>
      <c r="X10" s="45"/>
      <c r="Y10" s="45"/>
      <c r="Z10" s="45"/>
      <c r="AA10" s="45"/>
      <c r="AB10" s="45"/>
      <c r="AC10" s="45"/>
      <c r="AD10" s="46">
        <f>データ!R6</f>
        <v>4037</v>
      </c>
      <c r="AE10" s="46"/>
      <c r="AF10" s="46"/>
      <c r="AG10" s="46"/>
      <c r="AH10" s="46"/>
      <c r="AI10" s="46"/>
      <c r="AJ10" s="46"/>
      <c r="AK10" s="2"/>
      <c r="AL10" s="46">
        <f>データ!V6</f>
        <v>1530</v>
      </c>
      <c r="AM10" s="46"/>
      <c r="AN10" s="46"/>
      <c r="AO10" s="46"/>
      <c r="AP10" s="46"/>
      <c r="AQ10" s="46"/>
      <c r="AR10" s="46"/>
      <c r="AS10" s="46"/>
      <c r="AT10" s="45">
        <f>データ!W6</f>
        <v>1.25</v>
      </c>
      <c r="AU10" s="45"/>
      <c r="AV10" s="45"/>
      <c r="AW10" s="45"/>
      <c r="AX10" s="45"/>
      <c r="AY10" s="45"/>
      <c r="AZ10" s="45"/>
      <c r="BA10" s="45"/>
      <c r="BB10" s="45">
        <f>データ!X6</f>
        <v>1224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zFLV/doDTzMBMfwe9TuoMQOPiVto0yggkQelcZSYcgKvB03/ebMbD535RV7l4WXNu5mTF/WmFk6KEQzVgcy+w==" saltValue="dre2A6R4SMBtQymP2mbs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52094</v>
      </c>
      <c r="D6" s="19">
        <f t="shared" si="3"/>
        <v>46</v>
      </c>
      <c r="E6" s="19">
        <f t="shared" si="3"/>
        <v>17</v>
      </c>
      <c r="F6" s="19">
        <f t="shared" si="3"/>
        <v>5</v>
      </c>
      <c r="G6" s="19">
        <f t="shared" si="3"/>
        <v>0</v>
      </c>
      <c r="H6" s="19" t="str">
        <f t="shared" si="3"/>
        <v>秋田県　鹿角市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45.51</v>
      </c>
      <c r="P6" s="20">
        <f t="shared" si="3"/>
        <v>5.44</v>
      </c>
      <c r="Q6" s="20">
        <f t="shared" si="3"/>
        <v>100</v>
      </c>
      <c r="R6" s="20">
        <f t="shared" si="3"/>
        <v>4037</v>
      </c>
      <c r="S6" s="20">
        <f t="shared" si="3"/>
        <v>28473</v>
      </c>
      <c r="T6" s="20">
        <f t="shared" si="3"/>
        <v>707.52</v>
      </c>
      <c r="U6" s="20">
        <f t="shared" si="3"/>
        <v>40.24</v>
      </c>
      <c r="V6" s="20">
        <f t="shared" si="3"/>
        <v>1530</v>
      </c>
      <c r="W6" s="20">
        <f t="shared" si="3"/>
        <v>1.25</v>
      </c>
      <c r="X6" s="20">
        <f t="shared" si="3"/>
        <v>1224</v>
      </c>
      <c r="Y6" s="21" t="str">
        <f>IF(Y7="",NA(),Y7)</f>
        <v>-</v>
      </c>
      <c r="Z6" s="21" t="str">
        <f t="shared" ref="Z6:AH6" si="4">IF(Z7="",NA(),Z7)</f>
        <v>-</v>
      </c>
      <c r="AA6" s="21">
        <f t="shared" si="4"/>
        <v>102.67</v>
      </c>
      <c r="AB6" s="21">
        <f t="shared" si="4"/>
        <v>103.05</v>
      </c>
      <c r="AC6" s="21">
        <f t="shared" si="4"/>
        <v>103.55</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603.45000000000005</v>
      </c>
      <c r="AM6" s="21">
        <f t="shared" si="5"/>
        <v>574.91999999999996</v>
      </c>
      <c r="AN6" s="21">
        <f t="shared" si="5"/>
        <v>548.39</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17.309999999999999</v>
      </c>
      <c r="AX6" s="21">
        <f t="shared" si="6"/>
        <v>26.74</v>
      </c>
      <c r="AY6" s="21">
        <f t="shared" si="6"/>
        <v>31.63</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7767.96</v>
      </c>
      <c r="BI6" s="21">
        <f t="shared" si="7"/>
        <v>7483.05</v>
      </c>
      <c r="BJ6" s="21">
        <f t="shared" si="7"/>
        <v>7250.37</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44.88</v>
      </c>
      <c r="BT6" s="21">
        <f t="shared" si="8"/>
        <v>44.31</v>
      </c>
      <c r="BU6" s="21">
        <f t="shared" si="8"/>
        <v>42.18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257.38</v>
      </c>
      <c r="CE6" s="21">
        <f t="shared" si="9"/>
        <v>250.28</v>
      </c>
      <c r="CF6" s="21">
        <f t="shared" si="9"/>
        <v>264.45</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54.21</v>
      </c>
      <c r="CP6" s="21">
        <f t="shared" si="10"/>
        <v>56.81</v>
      </c>
      <c r="CQ6" s="21">
        <f t="shared" si="10"/>
        <v>56.44</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74.209999999999994</v>
      </c>
      <c r="DA6" s="21">
        <f t="shared" si="11"/>
        <v>75.31</v>
      </c>
      <c r="DB6" s="21">
        <f t="shared" si="11"/>
        <v>76.08</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3.37</v>
      </c>
      <c r="DL6" s="21">
        <f t="shared" si="12"/>
        <v>6.71</v>
      </c>
      <c r="DM6" s="21">
        <f t="shared" si="12"/>
        <v>9.7200000000000006</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52094</v>
      </c>
      <c r="D7" s="23">
        <v>46</v>
      </c>
      <c r="E7" s="23">
        <v>17</v>
      </c>
      <c r="F7" s="23">
        <v>5</v>
      </c>
      <c r="G7" s="23">
        <v>0</v>
      </c>
      <c r="H7" s="23" t="s">
        <v>96</v>
      </c>
      <c r="I7" s="23" t="s">
        <v>97</v>
      </c>
      <c r="J7" s="23" t="s">
        <v>98</v>
      </c>
      <c r="K7" s="23" t="s">
        <v>99</v>
      </c>
      <c r="L7" s="23" t="s">
        <v>100</v>
      </c>
      <c r="M7" s="23" t="s">
        <v>101</v>
      </c>
      <c r="N7" s="24" t="s">
        <v>102</v>
      </c>
      <c r="O7" s="24">
        <v>45.51</v>
      </c>
      <c r="P7" s="24">
        <v>5.44</v>
      </c>
      <c r="Q7" s="24">
        <v>100</v>
      </c>
      <c r="R7" s="24">
        <v>4037</v>
      </c>
      <c r="S7" s="24">
        <v>28473</v>
      </c>
      <c r="T7" s="24">
        <v>707.52</v>
      </c>
      <c r="U7" s="24">
        <v>40.24</v>
      </c>
      <c r="V7" s="24">
        <v>1530</v>
      </c>
      <c r="W7" s="24">
        <v>1.25</v>
      </c>
      <c r="X7" s="24">
        <v>1224</v>
      </c>
      <c r="Y7" s="24" t="s">
        <v>102</v>
      </c>
      <c r="Z7" s="24" t="s">
        <v>102</v>
      </c>
      <c r="AA7" s="24">
        <v>102.67</v>
      </c>
      <c r="AB7" s="24">
        <v>103.05</v>
      </c>
      <c r="AC7" s="24">
        <v>103.55</v>
      </c>
      <c r="AD7" s="24" t="s">
        <v>102</v>
      </c>
      <c r="AE7" s="24" t="s">
        <v>102</v>
      </c>
      <c r="AF7" s="24">
        <v>106.37</v>
      </c>
      <c r="AG7" s="24">
        <v>106.07</v>
      </c>
      <c r="AH7" s="24">
        <v>105.5</v>
      </c>
      <c r="AI7" s="24">
        <v>103.61</v>
      </c>
      <c r="AJ7" s="24" t="s">
        <v>102</v>
      </c>
      <c r="AK7" s="24" t="s">
        <v>102</v>
      </c>
      <c r="AL7" s="24">
        <v>603.45000000000005</v>
      </c>
      <c r="AM7" s="24">
        <v>574.91999999999996</v>
      </c>
      <c r="AN7" s="24">
        <v>548.39</v>
      </c>
      <c r="AO7" s="24" t="s">
        <v>102</v>
      </c>
      <c r="AP7" s="24" t="s">
        <v>102</v>
      </c>
      <c r="AQ7" s="24">
        <v>139.02000000000001</v>
      </c>
      <c r="AR7" s="24">
        <v>132.04</v>
      </c>
      <c r="AS7" s="24">
        <v>145.43</v>
      </c>
      <c r="AT7" s="24">
        <v>133.62</v>
      </c>
      <c r="AU7" s="24" t="s">
        <v>102</v>
      </c>
      <c r="AV7" s="24" t="s">
        <v>102</v>
      </c>
      <c r="AW7" s="24">
        <v>17.309999999999999</v>
      </c>
      <c r="AX7" s="24">
        <v>26.74</v>
      </c>
      <c r="AY7" s="24">
        <v>31.63</v>
      </c>
      <c r="AZ7" s="24" t="s">
        <v>102</v>
      </c>
      <c r="BA7" s="24" t="s">
        <v>102</v>
      </c>
      <c r="BB7" s="24">
        <v>29.13</v>
      </c>
      <c r="BC7" s="24">
        <v>35.69</v>
      </c>
      <c r="BD7" s="24">
        <v>38.4</v>
      </c>
      <c r="BE7" s="24">
        <v>36.94</v>
      </c>
      <c r="BF7" s="24" t="s">
        <v>102</v>
      </c>
      <c r="BG7" s="24" t="s">
        <v>102</v>
      </c>
      <c r="BH7" s="24">
        <v>7767.96</v>
      </c>
      <c r="BI7" s="24">
        <v>7483.05</v>
      </c>
      <c r="BJ7" s="24">
        <v>7250.37</v>
      </c>
      <c r="BK7" s="24" t="s">
        <v>102</v>
      </c>
      <c r="BL7" s="24" t="s">
        <v>102</v>
      </c>
      <c r="BM7" s="24">
        <v>867.83</v>
      </c>
      <c r="BN7" s="24">
        <v>791.76</v>
      </c>
      <c r="BO7" s="24">
        <v>900.82</v>
      </c>
      <c r="BP7" s="24">
        <v>809.19</v>
      </c>
      <c r="BQ7" s="24" t="s">
        <v>102</v>
      </c>
      <c r="BR7" s="24" t="s">
        <v>102</v>
      </c>
      <c r="BS7" s="24">
        <v>44.88</v>
      </c>
      <c r="BT7" s="24">
        <v>44.31</v>
      </c>
      <c r="BU7" s="24">
        <v>42.18</v>
      </c>
      <c r="BV7" s="24" t="s">
        <v>102</v>
      </c>
      <c r="BW7" s="24" t="s">
        <v>102</v>
      </c>
      <c r="BX7" s="24">
        <v>57.08</v>
      </c>
      <c r="BY7" s="24">
        <v>56.26</v>
      </c>
      <c r="BZ7" s="24">
        <v>52.94</v>
      </c>
      <c r="CA7" s="24">
        <v>57.02</v>
      </c>
      <c r="CB7" s="24" t="s">
        <v>102</v>
      </c>
      <c r="CC7" s="24" t="s">
        <v>102</v>
      </c>
      <c r="CD7" s="24">
        <v>257.38</v>
      </c>
      <c r="CE7" s="24">
        <v>250.28</v>
      </c>
      <c r="CF7" s="24">
        <v>264.45</v>
      </c>
      <c r="CG7" s="24" t="s">
        <v>102</v>
      </c>
      <c r="CH7" s="24" t="s">
        <v>102</v>
      </c>
      <c r="CI7" s="24">
        <v>274.99</v>
      </c>
      <c r="CJ7" s="24">
        <v>282.08999999999997</v>
      </c>
      <c r="CK7" s="24">
        <v>303.27999999999997</v>
      </c>
      <c r="CL7" s="24">
        <v>273.68</v>
      </c>
      <c r="CM7" s="24" t="s">
        <v>102</v>
      </c>
      <c r="CN7" s="24" t="s">
        <v>102</v>
      </c>
      <c r="CO7" s="24">
        <v>54.21</v>
      </c>
      <c r="CP7" s="24">
        <v>56.81</v>
      </c>
      <c r="CQ7" s="24">
        <v>56.44</v>
      </c>
      <c r="CR7" s="24" t="s">
        <v>102</v>
      </c>
      <c r="CS7" s="24" t="s">
        <v>102</v>
      </c>
      <c r="CT7" s="24">
        <v>54.83</v>
      </c>
      <c r="CU7" s="24">
        <v>66.53</v>
      </c>
      <c r="CV7" s="24">
        <v>52.35</v>
      </c>
      <c r="CW7" s="24">
        <v>52.55</v>
      </c>
      <c r="CX7" s="24" t="s">
        <v>102</v>
      </c>
      <c r="CY7" s="24" t="s">
        <v>102</v>
      </c>
      <c r="CZ7" s="24">
        <v>74.209999999999994</v>
      </c>
      <c r="DA7" s="24">
        <v>75.31</v>
      </c>
      <c r="DB7" s="24">
        <v>76.08</v>
      </c>
      <c r="DC7" s="24" t="s">
        <v>102</v>
      </c>
      <c r="DD7" s="24" t="s">
        <v>102</v>
      </c>
      <c r="DE7" s="24">
        <v>84.7</v>
      </c>
      <c r="DF7" s="24">
        <v>84.67</v>
      </c>
      <c r="DG7" s="24">
        <v>84.39</v>
      </c>
      <c r="DH7" s="24">
        <v>87.3</v>
      </c>
      <c r="DI7" s="24" t="s">
        <v>102</v>
      </c>
      <c r="DJ7" s="24" t="s">
        <v>102</v>
      </c>
      <c r="DK7" s="24">
        <v>3.37</v>
      </c>
      <c r="DL7" s="24">
        <v>6.71</v>
      </c>
      <c r="DM7" s="24">
        <v>9.7200000000000006</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秀明</cp:lastModifiedBy>
  <cp:lastPrinted>2024-01-19T00:04:35Z</cp:lastPrinted>
  <dcterms:created xsi:type="dcterms:W3CDTF">2023-12-12T01:00:03Z</dcterms:created>
  <dcterms:modified xsi:type="dcterms:W3CDTF">2024-03-05T04:46:32Z</dcterms:modified>
  <cp:category/>
</cp:coreProperties>
</file>