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sv1\上下水道課\00　R5.10.1以降\08　企業\01　上水道\05　業務\令和7年度\12　経営比較分析表\02　回答\下水\"/>
    </mc:Choice>
  </mc:AlternateContent>
  <workbookProtection workbookAlgorithmName="SHA-512" workbookHashValue="Jm4y5JmAg1+tTcDIRYynwwq/Tn64GmBS2tyyfUqsGCHN4dBLPH8PNa8yOh5155h6ZjPx9+1HwmsduwBl8Wq8tg==" workbookSaltValue="kzMR4II/T5LT2tKkMRWEiw==" workbookSpinCount="100000" lockStructure="1"/>
  <bookViews>
    <workbookView xWindow="0" yWindow="0" windowWidth="23040" windowHeight="9210"/>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J85" i="4"/>
  <c r="I85" i="4"/>
  <c r="G85" i="4"/>
  <c r="F85" i="4"/>
  <c r="E85" i="4"/>
  <c r="AT10" i="4"/>
  <c r="AL10" i="4"/>
  <c r="I10" i="4"/>
  <c r="AL8" i="4"/>
  <c r="P8" i="4"/>
  <c r="I8" i="4"/>
</calcChain>
</file>

<file path=xl/sharedStrings.xml><?xml version="1.0" encoding="utf-8"?>
<sst xmlns="http://schemas.openxmlformats.org/spreadsheetml/2006/main" count="231" uniqueCount="115">
  <si>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</si>
  <si>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</si>
  <si>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</si>
  <si>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</si>
  <si>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</si>
  <si>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</si>
  <si>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</si>
  <si>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</si>
  <si>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</si>
  <si>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</si>
  <si>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</si>
  <si>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</si>
  <si>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</si>
  <si>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</si>
  <si>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</si>
  <si>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</si>
  <si>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</si>
  <si>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</si>
  <si>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</si>
  <si>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</si>
  <si>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</si>
  <si>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</si>
  <si>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</si>
  <si>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</si>
  <si>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</si>
  <si>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</si>
  <si>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</si>
  <si>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</si>
  <si>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</si>
  <si>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</si>
  <si>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</si>
  <si>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</si>
  <si>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</si>
  <si>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</si>
  <si>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</si>
  <si>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</si>
  <si>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</si>
  <si>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</si>
  <si>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</si>
  <si>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</si>
  <si>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</si>
  <si>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</si>
  <si>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</si>
  <si>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</si>
  <si>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</si>
  <si>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</si>
  <si>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</si>
  <si>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</si>
  <si>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</si>
  <si>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</si>
  <si>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</si>
  <si>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</si>
  <si>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</si>
  <si>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</si>
  <si>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</si>
  <si>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</si>
  <si>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</si>
  <si>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</si>
  <si>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</si>
  <si>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</si>
  <si>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</si>
  <si>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</si>
  <si>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</si>
  <si>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</si>
  <si>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</si>
  <si>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</si>
  <si>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</si>
  <si>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</si>
  <si>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</si>
  <si>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</si>
  <si>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</si>
  <si>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</si>
  <si>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</si>
  <si>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</si>
  <si>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</si>
  <si>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</si>
  <si>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</si>
  <si>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</si>
  <si>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</si>
  <si>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</si>
  <si>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</si>
  <si>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</si>
  <si>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</si>
  <si>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</si>
  <si>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</si>
  <si>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</si>
  <si>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</si>
  <si>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</si>
  <si>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</si>
  <si>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</si>
  <si>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</si>
  <si>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</si>
  <si>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</si>
  <si>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</si>
  <si>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</si>
  <si>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</si>
  <si>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秋田県　鹿角市</t>
  </si>
  <si>
    <t>法適用</t>
  </si>
  <si>
    <t>下水道事業</t>
  </si>
  <si>
    <t>公共下水道</t>
  </si>
  <si>
    <t>Cd2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</si>
  <si>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</si>
  <si>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</si>
  <si>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</si>
  <si>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</si>
  <si>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</si>
  <si>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</si>
  <si>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</si>
  <si>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</si>
  <si>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</si>
  <si>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</si>
  <si>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</si>
  <si>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本市の公共下水道事業は供用開始後30年を迎えます。
　管渠については、老朽化は見られず更新の計画はありません。
　しかしながら、マンホールポンプやポンプ場の設備の一部では既に耐用年数を経過しているものもあり、修繕や交換時期に達しているものがあります。
　優先度を適切に把握し計画的な更新を行う必要があるため、今後は、維持管理に関する全体計画を策定し計画的に進めていく必要があります。
 また、①の有形固定資産減価償却率が低いのは令和2年度に地方公営企業法を適用したためであり、今後も上昇していくものと考えます。</t>
    <phoneticPr fontId="4"/>
  </si>
  <si>
    <t>　本市の公共下水道事業は令和5年10月に使用料の改定を実施したものの健全性、効率性ともに十分であるとは言えず、一般会計からの補助金に頼った厳しい経営状況が続いていると言えます。
　これは、水洗化率が低いことによる使用料収入の伸び悩みや人口密度の低さに対して施設の数が多いこと等の理由で、経費が掛かり増しになっていると考えられます。
　今後も人口減少などによる使用量の減少が続く見込みであり、これに伴い使用料収入も減少していく見込みです。このため、4年を目途に適切な使用料の検討を行っていく予定です。また、引き続き経費の削減に努めていきます。</t>
    <rPh sb="12" eb="14">
      <t>レイワ</t>
    </rPh>
    <rPh sb="15" eb="16">
      <t>ネン</t>
    </rPh>
    <rPh sb="18" eb="19">
      <t>ガツ</t>
    </rPh>
    <rPh sb="20" eb="23">
      <t>シヨウリョウ</t>
    </rPh>
    <rPh sb="24" eb="26">
      <t>カイテイ</t>
    </rPh>
    <rPh sb="27" eb="29">
      <t>ジッシ</t>
    </rPh>
    <rPh sb="77" eb="78">
      <t>ツヅ</t>
    </rPh>
    <rPh sb="94" eb="97">
      <t>スイセンカ</t>
    </rPh>
    <rPh sb="97" eb="98">
      <t>リツ</t>
    </rPh>
    <rPh sb="99" eb="100">
      <t>ヒク</t>
    </rPh>
    <rPh sb="106" eb="109">
      <t>シヨウリョウ</t>
    </rPh>
    <rPh sb="109" eb="111">
      <t>シュウニュウ</t>
    </rPh>
    <rPh sb="112" eb="113">
      <t>ノ</t>
    </rPh>
    <rPh sb="114" eb="115">
      <t>ナヤ</t>
    </rPh>
    <rPh sb="125" eb="126">
      <t>タイ</t>
    </rPh>
    <rPh sb="170" eb="172">
      <t>ジンコウ</t>
    </rPh>
    <rPh sb="172" eb="174">
      <t>ゲンショウ</t>
    </rPh>
    <phoneticPr fontId="4"/>
  </si>
  <si>
    <r>
      <t>　公共下水道事業における経営の健全性及び効率性について、①の経常収支比率が100.04％となっており、過去5年間にわたり横ばいとなっていますが、一般会計からの補助金で調整しているためです。
　②の累積欠損金比率は、8.73％と前年度より改善がされているものの欠損金の早期解消が求められます。
　③の流動比率は、23.56％と類似団体平均より大きく下回っており、流動資産である現金預金等の保有が流動負債と比較して少ない状況にあります。
　④の企業債残高対事業規模比率では類似団体平均を上回っているものの、新規の拡張事業が終了しているため、年々企業債残高が減少しており今後も改善していくものと考えます。
　⑤の経費回収率は77.54％となっており、令和5年度に使用料</t>
    </r>
    <r>
      <rPr>
        <sz val="11"/>
        <rFont val="ＭＳ ゴシック"/>
        <family val="3"/>
        <charset val="128"/>
      </rPr>
      <t>を</t>
    </r>
    <r>
      <rPr>
        <sz val="11"/>
        <color theme="1"/>
        <rFont val="ＭＳ ゴシック"/>
        <family val="3"/>
        <charset val="128"/>
      </rPr>
      <t>改定したため前年度より2.57ポイント改善されましたが、依然として使用料収入だけで経費を賄えていない状況にあります。
　⑥の汚水処理原価は、毎年度10円以上上昇していますが、これは、企業債の元金償還に充てた一般会計からの基準外繰入金が影響しており今後も上昇していく見込みです。
　⑦の施設利用率及び⑧の水洗化率については類似団体平均よりも低くなっていることから、下水道接続が伸び悩んでいる状況により施設の規模が過大となっています。</t>
    </r>
    <rPh sb="1" eb="3">
      <t>コウキョウ</t>
    </rPh>
    <rPh sb="118" eb="120">
      <t>カイゼン</t>
    </rPh>
    <rPh sb="170" eb="171">
      <t>オオ</t>
    </rPh>
    <rPh sb="251" eb="253">
      <t>シンキ</t>
    </rPh>
    <rPh sb="254" eb="256">
      <t>カクチョウ</t>
    </rPh>
    <rPh sb="256" eb="258">
      <t>ジギョウ</t>
    </rPh>
    <rPh sb="259" eb="261">
      <t>シュウリョウ</t>
    </rPh>
    <rPh sb="268" eb="270">
      <t>ネンネン</t>
    </rPh>
    <rPh sb="270" eb="272">
      <t>キギョウ</t>
    </rPh>
    <rPh sb="272" eb="273">
      <t>サイ</t>
    </rPh>
    <rPh sb="273" eb="275">
      <t>ザンダカ</t>
    </rPh>
    <rPh sb="276" eb="278">
      <t>ゲンショウ</t>
    </rPh>
    <rPh sb="282" eb="284">
      <t>コンゴ</t>
    </rPh>
    <rPh sb="285" eb="287">
      <t>カイゼン</t>
    </rPh>
    <rPh sb="322" eb="324">
      <t>レイワ</t>
    </rPh>
    <rPh sb="326" eb="327">
      <t>ド</t>
    </rPh>
    <rPh sb="338" eb="341">
      <t>ゼンネンド</t>
    </rPh>
    <rPh sb="402" eb="405">
      <t>マイネンド</t>
    </rPh>
    <rPh sb="408" eb="410">
      <t>イジョウ</t>
    </rPh>
    <rPh sb="449" eb="451">
      <t>エイキョウ</t>
    </rPh>
    <rPh sb="455" eb="457">
      <t>コンゴ</t>
    </rPh>
    <rPh sb="458" eb="460">
      <t>ジョウショウ</t>
    </rPh>
    <rPh sb="464" eb="466">
      <t>ミコ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</si>
</sst>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169-422F-9700-8C9BA94589DF}"/>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0.32</c:v>
                </c:pt>
                <c:pt idx="1">
                  <c:v>0.1</c:v>
                </c:pt>
                <c:pt idx="2">
                  <c:v>0.09</c:v>
                </c:pt>
                <c:pt idx="3">
                  <c:v>0.1</c:v>
                </c:pt>
                <c:pt idx="4">
                  <c:v>0.04</c:v>
                </c:pt>
              </c:numCache>
            </c:numRef>
          </c:val>
          <c:smooth val="0"/>
          <c:extLst>
            <c:ext xmlns:c16="http://schemas.microsoft.com/office/drawing/2014/chart" uri="{C3380CC4-5D6E-409C-BE32-E72D297353CC}">
              <c16:uniqueId val="{00000001-A169-422F-9700-8C9BA94589DF}"/>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35.799999999999997</c:v>
                </c:pt>
                <c:pt idx="1">
                  <c:v>39.15</c:v>
                </c:pt>
                <c:pt idx="2">
                  <c:v>39.950000000000003</c:v>
                </c:pt>
                <c:pt idx="3">
                  <c:v>38.51</c:v>
                </c:pt>
                <c:pt idx="4">
                  <c:v>37.5</c:v>
                </c:pt>
              </c:numCache>
            </c:numRef>
          </c:val>
          <c:extLst>
            <c:ext xmlns:c16="http://schemas.microsoft.com/office/drawing/2014/chart" uri="{C3380CC4-5D6E-409C-BE32-E72D297353CC}">
              <c16:uniqueId val="{00000000-1CFE-41C9-AEA6-75B0EAA890F1}"/>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49.47</c:v>
                </c:pt>
                <c:pt idx="1">
                  <c:v>48.19</c:v>
                </c:pt>
                <c:pt idx="2">
                  <c:v>47.32</c:v>
                </c:pt>
                <c:pt idx="3">
                  <c:v>48.03</c:v>
                </c:pt>
                <c:pt idx="4">
                  <c:v>48.92</c:v>
                </c:pt>
              </c:numCache>
            </c:numRef>
          </c:val>
          <c:smooth val="0"/>
          <c:extLst>
            <c:ext xmlns:c16="http://schemas.microsoft.com/office/drawing/2014/chart" uri="{C3380CC4-5D6E-409C-BE32-E72D297353CC}">
              <c16:uniqueId val="{00000001-1CFE-41C9-AEA6-75B0EAA890F1}"/>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62.73</c:v>
                </c:pt>
                <c:pt idx="1">
                  <c:v>63.41</c:v>
                </c:pt>
                <c:pt idx="2">
                  <c:v>64.39</c:v>
                </c:pt>
                <c:pt idx="3">
                  <c:v>65.27</c:v>
                </c:pt>
                <c:pt idx="4">
                  <c:v>66.41</c:v>
                </c:pt>
              </c:numCache>
            </c:numRef>
          </c:val>
          <c:extLst>
            <c:ext xmlns:c16="http://schemas.microsoft.com/office/drawing/2014/chart" uri="{C3380CC4-5D6E-409C-BE32-E72D297353CC}">
              <c16:uniqueId val="{00000000-3B37-4AF7-9AF9-5B596E938F6E}"/>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82.06</c:v>
                </c:pt>
                <c:pt idx="1">
                  <c:v>82.26</c:v>
                </c:pt>
                <c:pt idx="2">
                  <c:v>81.33</c:v>
                </c:pt>
                <c:pt idx="3">
                  <c:v>80.95</c:v>
                </c:pt>
                <c:pt idx="4">
                  <c:v>80.760000000000005</c:v>
                </c:pt>
              </c:numCache>
            </c:numRef>
          </c:val>
          <c:smooth val="0"/>
          <c:extLst>
            <c:ext xmlns:c16="http://schemas.microsoft.com/office/drawing/2014/chart" uri="{C3380CC4-5D6E-409C-BE32-E72D297353CC}">
              <c16:uniqueId val="{00000001-3B37-4AF7-9AF9-5B596E938F6E}"/>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100.52</c:v>
                </c:pt>
                <c:pt idx="1">
                  <c:v>102.47</c:v>
                </c:pt>
                <c:pt idx="2">
                  <c:v>101.27</c:v>
                </c:pt>
                <c:pt idx="3">
                  <c:v>100.03</c:v>
                </c:pt>
                <c:pt idx="4">
                  <c:v>100.04</c:v>
                </c:pt>
              </c:numCache>
            </c:numRef>
          </c:val>
          <c:extLst>
            <c:ext xmlns:c16="http://schemas.microsoft.com/office/drawing/2014/chart" uri="{C3380CC4-5D6E-409C-BE32-E72D297353CC}">
              <c16:uniqueId val="{00000000-975B-4C21-B11F-24EAAA6F18B4}"/>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107.81</c:v>
                </c:pt>
                <c:pt idx="1">
                  <c:v>107.54</c:v>
                </c:pt>
                <c:pt idx="2">
                  <c:v>107.19</c:v>
                </c:pt>
                <c:pt idx="3">
                  <c:v>107.04</c:v>
                </c:pt>
                <c:pt idx="4">
                  <c:v>107.83</c:v>
                </c:pt>
              </c:numCache>
            </c:numRef>
          </c:val>
          <c:smooth val="0"/>
          <c:extLst>
            <c:ext xmlns:c16="http://schemas.microsoft.com/office/drawing/2014/chart" uri="{C3380CC4-5D6E-409C-BE32-E72D297353CC}">
              <c16:uniqueId val="{00000001-975B-4C21-B11F-24EAAA6F18B4}"/>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3.03</c:v>
                </c:pt>
                <c:pt idx="1">
                  <c:v>6.02</c:v>
                </c:pt>
                <c:pt idx="2">
                  <c:v>9.01</c:v>
                </c:pt>
                <c:pt idx="3">
                  <c:v>12</c:v>
                </c:pt>
                <c:pt idx="4">
                  <c:v>14.98</c:v>
                </c:pt>
              </c:numCache>
            </c:numRef>
          </c:val>
          <c:extLst>
            <c:ext xmlns:c16="http://schemas.microsoft.com/office/drawing/2014/chart" uri="{C3380CC4-5D6E-409C-BE32-E72D297353CC}">
              <c16:uniqueId val="{00000000-8E53-4BE3-AC80-7AA1640CA9BB}"/>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19.93</c:v>
                </c:pt>
                <c:pt idx="1">
                  <c:v>21.94</c:v>
                </c:pt>
                <c:pt idx="2">
                  <c:v>22.89</c:v>
                </c:pt>
                <c:pt idx="3">
                  <c:v>23.37</c:v>
                </c:pt>
                <c:pt idx="4">
                  <c:v>22.1</c:v>
                </c:pt>
              </c:numCache>
            </c:numRef>
          </c:val>
          <c:smooth val="0"/>
          <c:extLst>
            <c:ext xmlns:c16="http://schemas.microsoft.com/office/drawing/2014/chart" uri="{C3380CC4-5D6E-409C-BE32-E72D297353CC}">
              <c16:uniqueId val="{00000001-8E53-4BE3-AC80-7AA1640CA9BB}"/>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C73-40EC-BF66-C821BA04111E}"/>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BC73-40EC-BF66-C821BA04111E}"/>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15.79</c:v>
                </c:pt>
                <c:pt idx="1">
                  <c:v>5.79</c:v>
                </c:pt>
                <c:pt idx="2">
                  <c:v>2.1800000000000002</c:v>
                </c:pt>
                <c:pt idx="3">
                  <c:v>9.5399999999999991</c:v>
                </c:pt>
                <c:pt idx="4">
                  <c:v>8.73</c:v>
                </c:pt>
              </c:numCache>
            </c:numRef>
          </c:val>
          <c:extLst>
            <c:ext xmlns:c16="http://schemas.microsoft.com/office/drawing/2014/chart" uri="{C3380CC4-5D6E-409C-BE32-E72D297353CC}">
              <c16:uniqueId val="{00000000-0C7F-47BF-9DA2-23E21FA5C137}"/>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18.2</c:v>
                </c:pt>
                <c:pt idx="1">
                  <c:v>19.059999999999999</c:v>
                </c:pt>
                <c:pt idx="2">
                  <c:v>31.07</c:v>
                </c:pt>
                <c:pt idx="3">
                  <c:v>37.43</c:v>
                </c:pt>
                <c:pt idx="4">
                  <c:v>30.17</c:v>
                </c:pt>
              </c:numCache>
            </c:numRef>
          </c:val>
          <c:smooth val="0"/>
          <c:extLst>
            <c:ext xmlns:c16="http://schemas.microsoft.com/office/drawing/2014/chart" uri="{C3380CC4-5D6E-409C-BE32-E72D297353CC}">
              <c16:uniqueId val="{00000001-0C7F-47BF-9DA2-23E21FA5C137}"/>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14.62</c:v>
                </c:pt>
                <c:pt idx="1">
                  <c:v>19.95</c:v>
                </c:pt>
                <c:pt idx="2">
                  <c:v>23.35</c:v>
                </c:pt>
                <c:pt idx="3">
                  <c:v>37.75</c:v>
                </c:pt>
                <c:pt idx="4">
                  <c:v>23.56</c:v>
                </c:pt>
              </c:numCache>
            </c:numRef>
          </c:val>
          <c:extLst>
            <c:ext xmlns:c16="http://schemas.microsoft.com/office/drawing/2014/chart" uri="{C3380CC4-5D6E-409C-BE32-E72D297353CC}">
              <c16:uniqueId val="{00000000-C426-49D2-A113-395254AC1070}"/>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48.56</c:v>
                </c:pt>
                <c:pt idx="1">
                  <c:v>47.58</c:v>
                </c:pt>
                <c:pt idx="2">
                  <c:v>51.09</c:v>
                </c:pt>
                <c:pt idx="3">
                  <c:v>57.42</c:v>
                </c:pt>
                <c:pt idx="4">
                  <c:v>56.13</c:v>
                </c:pt>
              </c:numCache>
            </c:numRef>
          </c:val>
          <c:smooth val="0"/>
          <c:extLst>
            <c:ext xmlns:c16="http://schemas.microsoft.com/office/drawing/2014/chart" uri="{C3380CC4-5D6E-409C-BE32-E72D297353CC}">
              <c16:uniqueId val="{00000001-C426-49D2-A113-395254AC1070}"/>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2808.3</c:v>
                </c:pt>
                <c:pt idx="1">
                  <c:v>2372.64</c:v>
                </c:pt>
                <c:pt idx="2">
                  <c:v>2214.63</c:v>
                </c:pt>
                <c:pt idx="3">
                  <c:v>1948.49</c:v>
                </c:pt>
                <c:pt idx="4">
                  <c:v>1741.89</c:v>
                </c:pt>
              </c:numCache>
            </c:numRef>
          </c:val>
          <c:extLst>
            <c:ext xmlns:c16="http://schemas.microsoft.com/office/drawing/2014/chart" uri="{C3380CC4-5D6E-409C-BE32-E72D297353CC}">
              <c16:uniqueId val="{00000000-CEA1-42B9-98C7-EF4AFF63D7D6}"/>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1245.0999999999999</c:v>
                </c:pt>
                <c:pt idx="1">
                  <c:v>1108.8</c:v>
                </c:pt>
                <c:pt idx="2">
                  <c:v>1194.56</c:v>
                </c:pt>
                <c:pt idx="3">
                  <c:v>1174.6099999999999</c:v>
                </c:pt>
                <c:pt idx="4">
                  <c:v>1343.89</c:v>
                </c:pt>
              </c:numCache>
            </c:numRef>
          </c:val>
          <c:smooth val="0"/>
          <c:extLst>
            <c:ext xmlns:c16="http://schemas.microsoft.com/office/drawing/2014/chart" uri="{C3380CC4-5D6E-409C-BE32-E72D297353CC}">
              <c16:uniqueId val="{00000001-CEA1-42B9-98C7-EF4AFF63D7D6}"/>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74.89</c:v>
                </c:pt>
                <c:pt idx="1">
                  <c:v>84.4</c:v>
                </c:pt>
                <c:pt idx="2">
                  <c:v>71.599999999999994</c:v>
                </c:pt>
                <c:pt idx="3">
                  <c:v>74.97</c:v>
                </c:pt>
                <c:pt idx="4">
                  <c:v>77.540000000000006</c:v>
                </c:pt>
              </c:numCache>
            </c:numRef>
          </c:val>
          <c:extLst>
            <c:ext xmlns:c16="http://schemas.microsoft.com/office/drawing/2014/chart" uri="{C3380CC4-5D6E-409C-BE32-E72D297353CC}">
              <c16:uniqueId val="{00000000-022F-48F8-B051-0D83DEE98480}"/>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79.77</c:v>
                </c:pt>
                <c:pt idx="1">
                  <c:v>79.63</c:v>
                </c:pt>
                <c:pt idx="2">
                  <c:v>76.78</c:v>
                </c:pt>
                <c:pt idx="3">
                  <c:v>75.41</c:v>
                </c:pt>
                <c:pt idx="4">
                  <c:v>72.84</c:v>
                </c:pt>
              </c:numCache>
            </c:numRef>
          </c:val>
          <c:smooth val="0"/>
          <c:extLst>
            <c:ext xmlns:c16="http://schemas.microsoft.com/office/drawing/2014/chart" uri="{C3380CC4-5D6E-409C-BE32-E72D297353CC}">
              <c16:uniqueId val="{00000001-022F-48F8-B051-0D83DEE98480}"/>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235.94</c:v>
                </c:pt>
                <c:pt idx="1">
                  <c:v>211.59</c:v>
                </c:pt>
                <c:pt idx="2">
                  <c:v>250.67</c:v>
                </c:pt>
                <c:pt idx="3">
                  <c:v>260.72000000000003</c:v>
                </c:pt>
                <c:pt idx="4">
                  <c:v>273.31</c:v>
                </c:pt>
              </c:numCache>
            </c:numRef>
          </c:val>
          <c:extLst>
            <c:ext xmlns:c16="http://schemas.microsoft.com/office/drawing/2014/chart" uri="{C3380CC4-5D6E-409C-BE32-E72D297353CC}">
              <c16:uniqueId val="{00000000-7F90-4E4F-B911-2B995133499F}"/>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214.56</c:v>
                </c:pt>
                <c:pt idx="1">
                  <c:v>213.66</c:v>
                </c:pt>
                <c:pt idx="2">
                  <c:v>224.31</c:v>
                </c:pt>
                <c:pt idx="3">
                  <c:v>223.48</c:v>
                </c:pt>
                <c:pt idx="4">
                  <c:v>232.33</c:v>
                </c:pt>
              </c:numCache>
            </c:numRef>
          </c:val>
          <c:smooth val="0"/>
          <c:extLst>
            <c:ext xmlns:c16="http://schemas.microsoft.com/office/drawing/2014/chart" uri="{C3380CC4-5D6E-409C-BE32-E72D297353CC}">
              <c16:uniqueId val="{00000001-7F90-4E4F-B911-2B995133499F}"/>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F10" zoomScale="85" zoomScaleNormal="85" workbookViewId="0">
      <selection activeCell="BL11" sqref="BL11:BZ1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7" t="str">
        <f>データ!H6</f>
        <v>秋田県　鹿角市</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68" t="s">
        <v>9</v>
      </c>
      <c r="BM7" s="69"/>
      <c r="BN7" s="69"/>
      <c r="BO7" s="69"/>
      <c r="BP7" s="69"/>
      <c r="BQ7" s="69"/>
      <c r="BR7" s="69"/>
      <c r="BS7" s="69"/>
      <c r="BT7" s="69"/>
      <c r="BU7" s="69"/>
      <c r="BV7" s="69"/>
      <c r="BW7" s="69"/>
      <c r="BX7" s="69"/>
      <c r="BY7" s="70"/>
    </row>
    <row r="8" spans="1:78" ht="18.75" customHeight="1" x14ac:dyDescent="0.15">
      <c r="A8" s="2"/>
      <c r="B8" s="64" t="str">
        <f>データ!I6</f>
        <v>法適用</v>
      </c>
      <c r="C8" s="64"/>
      <c r="D8" s="64"/>
      <c r="E8" s="64"/>
      <c r="F8" s="64"/>
      <c r="G8" s="64"/>
      <c r="H8" s="64"/>
      <c r="I8" s="64" t="str">
        <f>データ!J6</f>
        <v>下水道事業</v>
      </c>
      <c r="J8" s="64"/>
      <c r="K8" s="64"/>
      <c r="L8" s="64"/>
      <c r="M8" s="64"/>
      <c r="N8" s="64"/>
      <c r="O8" s="64"/>
      <c r="P8" s="64" t="str">
        <f>データ!K6</f>
        <v>公共下水道</v>
      </c>
      <c r="Q8" s="64"/>
      <c r="R8" s="64"/>
      <c r="S8" s="64"/>
      <c r="T8" s="64"/>
      <c r="U8" s="64"/>
      <c r="V8" s="64"/>
      <c r="W8" s="64" t="str">
        <f>データ!L6</f>
        <v>Cd2</v>
      </c>
      <c r="X8" s="64"/>
      <c r="Y8" s="64"/>
      <c r="Z8" s="64"/>
      <c r="AA8" s="64"/>
      <c r="AB8" s="64"/>
      <c r="AC8" s="64"/>
      <c r="AD8" s="65" t="str">
        <f>データ!$M$6</f>
        <v>非設置</v>
      </c>
      <c r="AE8" s="65"/>
      <c r="AF8" s="65"/>
      <c r="AG8" s="65"/>
      <c r="AH8" s="65"/>
      <c r="AI8" s="65"/>
      <c r="AJ8" s="65"/>
      <c r="AK8" s="3"/>
      <c r="AL8" s="44">
        <f>データ!S6</f>
        <v>27069</v>
      </c>
      <c r="AM8" s="44"/>
      <c r="AN8" s="44"/>
      <c r="AO8" s="44"/>
      <c r="AP8" s="44"/>
      <c r="AQ8" s="44"/>
      <c r="AR8" s="44"/>
      <c r="AS8" s="44"/>
      <c r="AT8" s="45">
        <f>データ!T6</f>
        <v>707.52</v>
      </c>
      <c r="AU8" s="45"/>
      <c r="AV8" s="45"/>
      <c r="AW8" s="45"/>
      <c r="AX8" s="45"/>
      <c r="AY8" s="45"/>
      <c r="AZ8" s="45"/>
      <c r="BA8" s="45"/>
      <c r="BB8" s="45">
        <f>データ!U6</f>
        <v>38.26</v>
      </c>
      <c r="BC8" s="45"/>
      <c r="BD8" s="45"/>
      <c r="BE8" s="45"/>
      <c r="BF8" s="45"/>
      <c r="BG8" s="45"/>
      <c r="BH8" s="45"/>
      <c r="BI8" s="45"/>
      <c r="BJ8" s="3"/>
      <c r="BK8" s="3"/>
      <c r="BL8" s="60" t="s">
        <v>10</v>
      </c>
      <c r="BM8" s="61"/>
      <c r="BN8" s="62" t="s">
        <v>11</v>
      </c>
      <c r="BO8" s="62"/>
      <c r="BP8" s="62"/>
      <c r="BQ8" s="62"/>
      <c r="BR8" s="62"/>
      <c r="BS8" s="62"/>
      <c r="BT8" s="62"/>
      <c r="BU8" s="62"/>
      <c r="BV8" s="62"/>
      <c r="BW8" s="62"/>
      <c r="BX8" s="62"/>
      <c r="BY8" s="63"/>
    </row>
    <row r="9" spans="1:78" ht="18.75" customHeight="1" x14ac:dyDescent="0.15">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15">
      <c r="A10" s="2"/>
      <c r="B10" s="45" t="str">
        <f>データ!N6</f>
        <v>-</v>
      </c>
      <c r="C10" s="45"/>
      <c r="D10" s="45"/>
      <c r="E10" s="45"/>
      <c r="F10" s="45"/>
      <c r="G10" s="45"/>
      <c r="H10" s="45"/>
      <c r="I10" s="45">
        <f>データ!O6</f>
        <v>46.7</v>
      </c>
      <c r="J10" s="45"/>
      <c r="K10" s="45"/>
      <c r="L10" s="45"/>
      <c r="M10" s="45"/>
      <c r="N10" s="45"/>
      <c r="O10" s="45"/>
      <c r="P10" s="45">
        <f>データ!P6</f>
        <v>46.49</v>
      </c>
      <c r="Q10" s="45"/>
      <c r="R10" s="45"/>
      <c r="S10" s="45"/>
      <c r="T10" s="45"/>
      <c r="U10" s="45"/>
      <c r="V10" s="45"/>
      <c r="W10" s="45">
        <f>データ!Q6</f>
        <v>95.96</v>
      </c>
      <c r="X10" s="45"/>
      <c r="Y10" s="45"/>
      <c r="Z10" s="45"/>
      <c r="AA10" s="45"/>
      <c r="AB10" s="45"/>
      <c r="AC10" s="45"/>
      <c r="AD10" s="44">
        <f>データ!R6</f>
        <v>3965</v>
      </c>
      <c r="AE10" s="44"/>
      <c r="AF10" s="44"/>
      <c r="AG10" s="44"/>
      <c r="AH10" s="44"/>
      <c r="AI10" s="44"/>
      <c r="AJ10" s="44"/>
      <c r="AK10" s="2"/>
      <c r="AL10" s="44">
        <f>データ!V6</f>
        <v>12453</v>
      </c>
      <c r="AM10" s="44"/>
      <c r="AN10" s="44"/>
      <c r="AO10" s="44"/>
      <c r="AP10" s="44"/>
      <c r="AQ10" s="44"/>
      <c r="AR10" s="44"/>
      <c r="AS10" s="44"/>
      <c r="AT10" s="45">
        <f>データ!W6</f>
        <v>5.58</v>
      </c>
      <c r="AU10" s="45"/>
      <c r="AV10" s="45"/>
      <c r="AW10" s="45"/>
      <c r="AX10" s="45"/>
      <c r="AY10" s="45"/>
      <c r="AZ10" s="45"/>
      <c r="BA10" s="45"/>
      <c r="BB10" s="45">
        <f>データ!X6</f>
        <v>2231.7199999999998</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114</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112</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113</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XHhD9il9SDEUU/yKHhD3pZKRPCL/8/Yb7rL4obvlmjnjvtyOrteO3zDSYWJKOHAU4+yGW7CSaFaIkuQ9n1g5g==" saltValue="LoQkq39zNwsPE12SNyojp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52094</v>
      </c>
      <c r="D6" s="19">
        <f t="shared" si="3"/>
        <v>46</v>
      </c>
      <c r="E6" s="19">
        <f t="shared" si="3"/>
        <v>17</v>
      </c>
      <c r="F6" s="19">
        <f t="shared" si="3"/>
        <v>1</v>
      </c>
      <c r="G6" s="19">
        <f t="shared" si="3"/>
        <v>0</v>
      </c>
      <c r="H6" s="19" t="str">
        <f t="shared" si="3"/>
        <v>秋田県　鹿角市</v>
      </c>
      <c r="I6" s="19" t="str">
        <f t="shared" si="3"/>
        <v>法適用</v>
      </c>
      <c r="J6" s="19" t="str">
        <f t="shared" si="3"/>
        <v>下水道事業</v>
      </c>
      <c r="K6" s="19" t="str">
        <f t="shared" si="3"/>
        <v>公共下水道</v>
      </c>
      <c r="L6" s="19" t="str">
        <f t="shared" si="3"/>
        <v>Cd2</v>
      </c>
      <c r="M6" s="19" t="str">
        <f t="shared" si="3"/>
        <v>非設置</v>
      </c>
      <c r="N6" s="20" t="str">
        <f t="shared" si="3"/>
        <v>-</v>
      </c>
      <c r="O6" s="20">
        <f t="shared" si="3"/>
        <v>46.7</v>
      </c>
      <c r="P6" s="20">
        <f t="shared" si="3"/>
        <v>46.49</v>
      </c>
      <c r="Q6" s="20">
        <f t="shared" si="3"/>
        <v>95.96</v>
      </c>
      <c r="R6" s="20">
        <f t="shared" si="3"/>
        <v>3965</v>
      </c>
      <c r="S6" s="20">
        <f t="shared" si="3"/>
        <v>27069</v>
      </c>
      <c r="T6" s="20">
        <f t="shared" si="3"/>
        <v>707.52</v>
      </c>
      <c r="U6" s="20">
        <f t="shared" si="3"/>
        <v>38.26</v>
      </c>
      <c r="V6" s="20">
        <f t="shared" si="3"/>
        <v>12453</v>
      </c>
      <c r="W6" s="20">
        <f t="shared" si="3"/>
        <v>5.58</v>
      </c>
      <c r="X6" s="20">
        <f t="shared" si="3"/>
        <v>2231.7199999999998</v>
      </c>
      <c r="Y6" s="21">
        <f>IF(Y7="",NA(),Y7)</f>
        <v>100.52</v>
      </c>
      <c r="Z6" s="21">
        <f t="shared" ref="Z6:AH6" si="4">IF(Z7="",NA(),Z7)</f>
        <v>102.47</v>
      </c>
      <c r="AA6" s="21">
        <f t="shared" si="4"/>
        <v>101.27</v>
      </c>
      <c r="AB6" s="21">
        <f t="shared" si="4"/>
        <v>100.03</v>
      </c>
      <c r="AC6" s="21">
        <f t="shared" si="4"/>
        <v>100.04</v>
      </c>
      <c r="AD6" s="21">
        <f t="shared" si="4"/>
        <v>107.81</v>
      </c>
      <c r="AE6" s="21">
        <f t="shared" si="4"/>
        <v>107.54</v>
      </c>
      <c r="AF6" s="21">
        <f t="shared" si="4"/>
        <v>107.19</v>
      </c>
      <c r="AG6" s="21">
        <f t="shared" si="4"/>
        <v>107.04</v>
      </c>
      <c r="AH6" s="21">
        <f t="shared" si="4"/>
        <v>107.83</v>
      </c>
      <c r="AI6" s="20" t="str">
        <f>IF(AI7="","",IF(AI7="-","【-】","【"&amp;SUBSTITUTE(TEXT(AI7,"#,##0.00"),"-","△")&amp;"】"))</f>
        <v>【105.36】</v>
      </c>
      <c r="AJ6" s="21">
        <f>IF(AJ7="",NA(),AJ7)</f>
        <v>15.79</v>
      </c>
      <c r="AK6" s="21">
        <f t="shared" ref="AK6:AS6" si="5">IF(AK7="",NA(),AK7)</f>
        <v>5.79</v>
      </c>
      <c r="AL6" s="21">
        <f t="shared" si="5"/>
        <v>2.1800000000000002</v>
      </c>
      <c r="AM6" s="21">
        <f t="shared" si="5"/>
        <v>9.5399999999999991</v>
      </c>
      <c r="AN6" s="21">
        <f t="shared" si="5"/>
        <v>8.73</v>
      </c>
      <c r="AO6" s="21">
        <f t="shared" si="5"/>
        <v>18.2</v>
      </c>
      <c r="AP6" s="21">
        <f t="shared" si="5"/>
        <v>19.059999999999999</v>
      </c>
      <c r="AQ6" s="21">
        <f t="shared" si="5"/>
        <v>31.07</v>
      </c>
      <c r="AR6" s="21">
        <f t="shared" si="5"/>
        <v>37.43</v>
      </c>
      <c r="AS6" s="21">
        <f t="shared" si="5"/>
        <v>30.17</v>
      </c>
      <c r="AT6" s="20" t="str">
        <f>IF(AT7="","",IF(AT7="-","【-】","【"&amp;SUBSTITUTE(TEXT(AT7,"#,##0.00"),"-","△")&amp;"】"))</f>
        <v>【3.12】</v>
      </c>
      <c r="AU6" s="21">
        <f>IF(AU7="",NA(),AU7)</f>
        <v>14.62</v>
      </c>
      <c r="AV6" s="21">
        <f t="shared" ref="AV6:BD6" si="6">IF(AV7="",NA(),AV7)</f>
        <v>19.95</v>
      </c>
      <c r="AW6" s="21">
        <f t="shared" si="6"/>
        <v>23.35</v>
      </c>
      <c r="AX6" s="21">
        <f t="shared" si="6"/>
        <v>37.75</v>
      </c>
      <c r="AY6" s="21">
        <f t="shared" si="6"/>
        <v>23.56</v>
      </c>
      <c r="AZ6" s="21">
        <f t="shared" si="6"/>
        <v>48.56</v>
      </c>
      <c r="BA6" s="21">
        <f t="shared" si="6"/>
        <v>47.58</v>
      </c>
      <c r="BB6" s="21">
        <f t="shared" si="6"/>
        <v>51.09</v>
      </c>
      <c r="BC6" s="21">
        <f t="shared" si="6"/>
        <v>57.42</v>
      </c>
      <c r="BD6" s="21">
        <f t="shared" si="6"/>
        <v>56.13</v>
      </c>
      <c r="BE6" s="20" t="str">
        <f>IF(BE7="","",IF(BE7="-","【-】","【"&amp;SUBSTITUTE(TEXT(BE7,"#,##0.00"),"-","△")&amp;"】"))</f>
        <v>【82.75】</v>
      </c>
      <c r="BF6" s="21">
        <f>IF(BF7="",NA(),BF7)</f>
        <v>2808.3</v>
      </c>
      <c r="BG6" s="21">
        <f t="shared" ref="BG6:BO6" si="7">IF(BG7="",NA(),BG7)</f>
        <v>2372.64</v>
      </c>
      <c r="BH6" s="21">
        <f t="shared" si="7"/>
        <v>2214.63</v>
      </c>
      <c r="BI6" s="21">
        <f t="shared" si="7"/>
        <v>1948.49</v>
      </c>
      <c r="BJ6" s="21">
        <f t="shared" si="7"/>
        <v>1741.89</v>
      </c>
      <c r="BK6" s="21">
        <f t="shared" si="7"/>
        <v>1245.0999999999999</v>
      </c>
      <c r="BL6" s="21">
        <f t="shared" si="7"/>
        <v>1108.8</v>
      </c>
      <c r="BM6" s="21">
        <f t="shared" si="7"/>
        <v>1194.56</v>
      </c>
      <c r="BN6" s="21">
        <f t="shared" si="7"/>
        <v>1174.6099999999999</v>
      </c>
      <c r="BO6" s="21">
        <f t="shared" si="7"/>
        <v>1343.89</v>
      </c>
      <c r="BP6" s="20" t="str">
        <f>IF(BP7="","",IF(BP7="-","【-】","【"&amp;SUBSTITUTE(TEXT(BP7,"#,##0.00"),"-","△")&amp;"】"))</f>
        <v>【602.56】</v>
      </c>
      <c r="BQ6" s="21">
        <f>IF(BQ7="",NA(),BQ7)</f>
        <v>74.89</v>
      </c>
      <c r="BR6" s="21">
        <f t="shared" ref="BR6:BZ6" si="8">IF(BR7="",NA(),BR7)</f>
        <v>84.4</v>
      </c>
      <c r="BS6" s="21">
        <f t="shared" si="8"/>
        <v>71.599999999999994</v>
      </c>
      <c r="BT6" s="21">
        <f t="shared" si="8"/>
        <v>74.97</v>
      </c>
      <c r="BU6" s="21">
        <f t="shared" si="8"/>
        <v>77.540000000000006</v>
      </c>
      <c r="BV6" s="21">
        <f t="shared" si="8"/>
        <v>79.77</v>
      </c>
      <c r="BW6" s="21">
        <f t="shared" si="8"/>
        <v>79.63</v>
      </c>
      <c r="BX6" s="21">
        <f t="shared" si="8"/>
        <v>76.78</v>
      </c>
      <c r="BY6" s="21">
        <f t="shared" si="8"/>
        <v>75.41</v>
      </c>
      <c r="BZ6" s="21">
        <f t="shared" si="8"/>
        <v>72.84</v>
      </c>
      <c r="CA6" s="20" t="str">
        <f>IF(CA7="","",IF(CA7="-","【-】","【"&amp;SUBSTITUTE(TEXT(CA7,"#,##0.00"),"-","△")&amp;"】"))</f>
        <v>【97.94】</v>
      </c>
      <c r="CB6" s="21">
        <f>IF(CB7="",NA(),CB7)</f>
        <v>235.94</v>
      </c>
      <c r="CC6" s="21">
        <f t="shared" ref="CC6:CK6" si="9">IF(CC7="",NA(),CC7)</f>
        <v>211.59</v>
      </c>
      <c r="CD6" s="21">
        <f t="shared" si="9"/>
        <v>250.67</v>
      </c>
      <c r="CE6" s="21">
        <f t="shared" si="9"/>
        <v>260.72000000000003</v>
      </c>
      <c r="CF6" s="21">
        <f t="shared" si="9"/>
        <v>273.31</v>
      </c>
      <c r="CG6" s="21">
        <f t="shared" si="9"/>
        <v>214.56</v>
      </c>
      <c r="CH6" s="21">
        <f t="shared" si="9"/>
        <v>213.66</v>
      </c>
      <c r="CI6" s="21">
        <f t="shared" si="9"/>
        <v>224.31</v>
      </c>
      <c r="CJ6" s="21">
        <f t="shared" si="9"/>
        <v>223.48</v>
      </c>
      <c r="CK6" s="21">
        <f t="shared" si="9"/>
        <v>232.33</v>
      </c>
      <c r="CL6" s="20" t="str">
        <f>IF(CL7="","",IF(CL7="-","【-】","【"&amp;SUBSTITUTE(TEXT(CL7,"#,##0.00"),"-","△")&amp;"】"))</f>
        <v>【140.98】</v>
      </c>
      <c r="CM6" s="21">
        <f>IF(CM7="",NA(),CM7)</f>
        <v>35.799999999999997</v>
      </c>
      <c r="CN6" s="21">
        <f t="shared" ref="CN6:CV6" si="10">IF(CN7="",NA(),CN7)</f>
        <v>39.15</v>
      </c>
      <c r="CO6" s="21">
        <f t="shared" si="10"/>
        <v>39.950000000000003</v>
      </c>
      <c r="CP6" s="21">
        <f t="shared" si="10"/>
        <v>38.51</v>
      </c>
      <c r="CQ6" s="21">
        <f t="shared" si="10"/>
        <v>37.5</v>
      </c>
      <c r="CR6" s="21">
        <f t="shared" si="10"/>
        <v>49.47</v>
      </c>
      <c r="CS6" s="21">
        <f t="shared" si="10"/>
        <v>48.19</v>
      </c>
      <c r="CT6" s="21">
        <f t="shared" si="10"/>
        <v>47.32</v>
      </c>
      <c r="CU6" s="21">
        <f t="shared" si="10"/>
        <v>48.03</v>
      </c>
      <c r="CV6" s="21">
        <f t="shared" si="10"/>
        <v>48.92</v>
      </c>
      <c r="CW6" s="20" t="str">
        <f>IF(CW7="","",IF(CW7="-","【-】","【"&amp;SUBSTITUTE(TEXT(CW7,"#,##0.00"),"-","△")&amp;"】"))</f>
        <v>【60.13】</v>
      </c>
      <c r="CX6" s="21">
        <f>IF(CX7="",NA(),CX7)</f>
        <v>62.73</v>
      </c>
      <c r="CY6" s="21">
        <f t="shared" ref="CY6:DG6" si="11">IF(CY7="",NA(),CY7)</f>
        <v>63.41</v>
      </c>
      <c r="CZ6" s="21">
        <f t="shared" si="11"/>
        <v>64.39</v>
      </c>
      <c r="DA6" s="21">
        <f t="shared" si="11"/>
        <v>65.27</v>
      </c>
      <c r="DB6" s="21">
        <f t="shared" si="11"/>
        <v>66.41</v>
      </c>
      <c r="DC6" s="21">
        <f t="shared" si="11"/>
        <v>82.06</v>
      </c>
      <c r="DD6" s="21">
        <f t="shared" si="11"/>
        <v>82.26</v>
      </c>
      <c r="DE6" s="21">
        <f t="shared" si="11"/>
        <v>81.33</v>
      </c>
      <c r="DF6" s="21">
        <f t="shared" si="11"/>
        <v>80.95</v>
      </c>
      <c r="DG6" s="21">
        <f t="shared" si="11"/>
        <v>80.760000000000005</v>
      </c>
      <c r="DH6" s="20" t="str">
        <f>IF(DH7="","",IF(DH7="-","【-】","【"&amp;SUBSTITUTE(TEXT(DH7,"#,##0.00"),"-","△")&amp;"】"))</f>
        <v>【96.00】</v>
      </c>
      <c r="DI6" s="21">
        <f>IF(DI7="",NA(),DI7)</f>
        <v>3.03</v>
      </c>
      <c r="DJ6" s="21">
        <f t="shared" ref="DJ6:DR6" si="12">IF(DJ7="",NA(),DJ7)</f>
        <v>6.02</v>
      </c>
      <c r="DK6" s="21">
        <f t="shared" si="12"/>
        <v>9.01</v>
      </c>
      <c r="DL6" s="21">
        <f t="shared" si="12"/>
        <v>12</v>
      </c>
      <c r="DM6" s="21">
        <f t="shared" si="12"/>
        <v>14.98</v>
      </c>
      <c r="DN6" s="21">
        <f t="shared" si="12"/>
        <v>19.93</v>
      </c>
      <c r="DO6" s="21">
        <f t="shared" si="12"/>
        <v>21.94</v>
      </c>
      <c r="DP6" s="21">
        <f t="shared" si="12"/>
        <v>22.89</v>
      </c>
      <c r="DQ6" s="21">
        <f t="shared" si="12"/>
        <v>23.37</v>
      </c>
      <c r="DR6" s="21">
        <f t="shared" si="12"/>
        <v>22.1</v>
      </c>
      <c r="DS6" s="20" t="str">
        <f>IF(DS7="","",IF(DS7="-","【-】","【"&amp;SUBSTITUTE(TEXT(DS7,"#,##0.00"),"-","△")&amp;"】"))</f>
        <v>【42.20】</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0">
        <f t="shared" si="13"/>
        <v>0</v>
      </c>
      <c r="EC6" s="20">
        <f t="shared" si="13"/>
        <v>0</v>
      </c>
      <c r="ED6" s="20" t="str">
        <f>IF(ED7="","",IF(ED7="-","【-】","【"&amp;SUBSTITUTE(TEXT(ED7,"#,##0.00"),"-","△")&amp;"】"))</f>
        <v>【9.46】</v>
      </c>
      <c r="EE6" s="20">
        <f>IF(EE7="",NA(),EE7)</f>
        <v>0</v>
      </c>
      <c r="EF6" s="20">
        <f t="shared" ref="EF6:EN6" si="14">IF(EF7="",NA(),EF7)</f>
        <v>0</v>
      </c>
      <c r="EG6" s="20">
        <f t="shared" si="14"/>
        <v>0</v>
      </c>
      <c r="EH6" s="20">
        <f t="shared" si="14"/>
        <v>0</v>
      </c>
      <c r="EI6" s="20">
        <f t="shared" si="14"/>
        <v>0</v>
      </c>
      <c r="EJ6" s="21">
        <f t="shared" si="14"/>
        <v>0.32</v>
      </c>
      <c r="EK6" s="21">
        <f t="shared" si="14"/>
        <v>0.1</v>
      </c>
      <c r="EL6" s="21">
        <f t="shared" si="14"/>
        <v>0.09</v>
      </c>
      <c r="EM6" s="21">
        <f t="shared" si="14"/>
        <v>0.1</v>
      </c>
      <c r="EN6" s="21">
        <f t="shared" si="14"/>
        <v>0.04</v>
      </c>
      <c r="EO6" s="20" t="str">
        <f>IF(EO7="","",IF(EO7="-","【-】","【"&amp;SUBSTITUTE(TEXT(EO7,"#,##0.00"),"-","△")&amp;"】"))</f>
        <v>【0.19】</v>
      </c>
    </row>
    <row r="7" spans="1:148" s="22" customFormat="1" x14ac:dyDescent="0.15">
      <c r="A7" s="14"/>
      <c r="B7" s="23">
        <v>2024</v>
      </c>
      <c r="C7" s="23">
        <v>52094</v>
      </c>
      <c r="D7" s="23">
        <v>46</v>
      </c>
      <c r="E7" s="23">
        <v>17</v>
      </c>
      <c r="F7" s="23">
        <v>1</v>
      </c>
      <c r="G7" s="23">
        <v>0</v>
      </c>
      <c r="H7" s="23" t="s">
        <v>96</v>
      </c>
      <c r="I7" s="23" t="s">
        <v>97</v>
      </c>
      <c r="J7" s="23" t="s">
        <v>98</v>
      </c>
      <c r="K7" s="23" t="s">
        <v>99</v>
      </c>
      <c r="L7" s="23" t="s">
        <v>100</v>
      </c>
      <c r="M7" s="23" t="s">
        <v>101</v>
      </c>
      <c r="N7" s="24" t="s">
        <v>102</v>
      </c>
      <c r="O7" s="24">
        <v>46.7</v>
      </c>
      <c r="P7" s="24">
        <v>46.49</v>
      </c>
      <c r="Q7" s="24">
        <v>95.96</v>
      </c>
      <c r="R7" s="24">
        <v>3965</v>
      </c>
      <c r="S7" s="24">
        <v>27069</v>
      </c>
      <c r="T7" s="24">
        <v>707.52</v>
      </c>
      <c r="U7" s="24">
        <v>38.26</v>
      </c>
      <c r="V7" s="24">
        <v>12453</v>
      </c>
      <c r="W7" s="24">
        <v>5.58</v>
      </c>
      <c r="X7" s="24">
        <v>2231.7199999999998</v>
      </c>
      <c r="Y7" s="24">
        <v>100.52</v>
      </c>
      <c r="Z7" s="24">
        <v>102.47</v>
      </c>
      <c r="AA7" s="24">
        <v>101.27</v>
      </c>
      <c r="AB7" s="24">
        <v>100.03</v>
      </c>
      <c r="AC7" s="24">
        <v>100.04</v>
      </c>
      <c r="AD7" s="24">
        <v>107.81</v>
      </c>
      <c r="AE7" s="24">
        <v>107.54</v>
      </c>
      <c r="AF7" s="24">
        <v>107.19</v>
      </c>
      <c r="AG7" s="24">
        <v>107.04</v>
      </c>
      <c r="AH7" s="24">
        <v>107.83</v>
      </c>
      <c r="AI7" s="24">
        <v>105.36</v>
      </c>
      <c r="AJ7" s="24">
        <v>15.79</v>
      </c>
      <c r="AK7" s="24">
        <v>5.79</v>
      </c>
      <c r="AL7" s="24">
        <v>2.1800000000000002</v>
      </c>
      <c r="AM7" s="24">
        <v>9.5399999999999991</v>
      </c>
      <c r="AN7" s="24">
        <v>8.73</v>
      </c>
      <c r="AO7" s="24">
        <v>18.2</v>
      </c>
      <c r="AP7" s="24">
        <v>19.059999999999999</v>
      </c>
      <c r="AQ7" s="24">
        <v>31.07</v>
      </c>
      <c r="AR7" s="24">
        <v>37.43</v>
      </c>
      <c r="AS7" s="24">
        <v>30.17</v>
      </c>
      <c r="AT7" s="24">
        <v>3.12</v>
      </c>
      <c r="AU7" s="24">
        <v>14.62</v>
      </c>
      <c r="AV7" s="24">
        <v>19.95</v>
      </c>
      <c r="AW7" s="24">
        <v>23.35</v>
      </c>
      <c r="AX7" s="24">
        <v>37.75</v>
      </c>
      <c r="AY7" s="24">
        <v>23.56</v>
      </c>
      <c r="AZ7" s="24">
        <v>48.56</v>
      </c>
      <c r="BA7" s="24">
        <v>47.58</v>
      </c>
      <c r="BB7" s="24">
        <v>51.09</v>
      </c>
      <c r="BC7" s="24">
        <v>57.42</v>
      </c>
      <c r="BD7" s="24">
        <v>56.13</v>
      </c>
      <c r="BE7" s="24">
        <v>82.75</v>
      </c>
      <c r="BF7" s="24">
        <v>2808.3</v>
      </c>
      <c r="BG7" s="24">
        <v>2372.64</v>
      </c>
      <c r="BH7" s="24">
        <v>2214.63</v>
      </c>
      <c r="BI7" s="24">
        <v>1948.49</v>
      </c>
      <c r="BJ7" s="24">
        <v>1741.89</v>
      </c>
      <c r="BK7" s="24">
        <v>1245.0999999999999</v>
      </c>
      <c r="BL7" s="24">
        <v>1108.8</v>
      </c>
      <c r="BM7" s="24">
        <v>1194.56</v>
      </c>
      <c r="BN7" s="24">
        <v>1174.6099999999999</v>
      </c>
      <c r="BO7" s="24">
        <v>1343.89</v>
      </c>
      <c r="BP7" s="24">
        <v>602.55999999999995</v>
      </c>
      <c r="BQ7" s="24">
        <v>74.89</v>
      </c>
      <c r="BR7" s="24">
        <v>84.4</v>
      </c>
      <c r="BS7" s="24">
        <v>71.599999999999994</v>
      </c>
      <c r="BT7" s="24">
        <v>74.97</v>
      </c>
      <c r="BU7" s="24">
        <v>77.540000000000006</v>
      </c>
      <c r="BV7" s="24">
        <v>79.77</v>
      </c>
      <c r="BW7" s="24">
        <v>79.63</v>
      </c>
      <c r="BX7" s="24">
        <v>76.78</v>
      </c>
      <c r="BY7" s="24">
        <v>75.41</v>
      </c>
      <c r="BZ7" s="24">
        <v>72.84</v>
      </c>
      <c r="CA7" s="24">
        <v>97.94</v>
      </c>
      <c r="CB7" s="24">
        <v>235.94</v>
      </c>
      <c r="CC7" s="24">
        <v>211.59</v>
      </c>
      <c r="CD7" s="24">
        <v>250.67</v>
      </c>
      <c r="CE7" s="24">
        <v>260.72000000000003</v>
      </c>
      <c r="CF7" s="24">
        <v>273.31</v>
      </c>
      <c r="CG7" s="24">
        <v>214.56</v>
      </c>
      <c r="CH7" s="24">
        <v>213.66</v>
      </c>
      <c r="CI7" s="24">
        <v>224.31</v>
      </c>
      <c r="CJ7" s="24">
        <v>223.48</v>
      </c>
      <c r="CK7" s="24">
        <v>232.33</v>
      </c>
      <c r="CL7" s="24">
        <v>140.97999999999999</v>
      </c>
      <c r="CM7" s="24">
        <v>35.799999999999997</v>
      </c>
      <c r="CN7" s="24">
        <v>39.15</v>
      </c>
      <c r="CO7" s="24">
        <v>39.950000000000003</v>
      </c>
      <c r="CP7" s="24">
        <v>38.51</v>
      </c>
      <c r="CQ7" s="24">
        <v>37.5</v>
      </c>
      <c r="CR7" s="24">
        <v>49.47</v>
      </c>
      <c r="CS7" s="24">
        <v>48.19</v>
      </c>
      <c r="CT7" s="24">
        <v>47.32</v>
      </c>
      <c r="CU7" s="24">
        <v>48.03</v>
      </c>
      <c r="CV7" s="24">
        <v>48.92</v>
      </c>
      <c r="CW7" s="24">
        <v>60.13</v>
      </c>
      <c r="CX7" s="24">
        <v>62.73</v>
      </c>
      <c r="CY7" s="24">
        <v>63.41</v>
      </c>
      <c r="CZ7" s="24">
        <v>64.39</v>
      </c>
      <c r="DA7" s="24">
        <v>65.27</v>
      </c>
      <c r="DB7" s="24">
        <v>66.41</v>
      </c>
      <c r="DC7" s="24">
        <v>82.06</v>
      </c>
      <c r="DD7" s="24">
        <v>82.26</v>
      </c>
      <c r="DE7" s="24">
        <v>81.33</v>
      </c>
      <c r="DF7" s="24">
        <v>80.95</v>
      </c>
      <c r="DG7" s="24">
        <v>80.760000000000005</v>
      </c>
      <c r="DH7" s="24">
        <v>96</v>
      </c>
      <c r="DI7" s="24">
        <v>3.03</v>
      </c>
      <c r="DJ7" s="24">
        <v>6.02</v>
      </c>
      <c r="DK7" s="24">
        <v>9.01</v>
      </c>
      <c r="DL7" s="24">
        <v>12</v>
      </c>
      <c r="DM7" s="24">
        <v>14.98</v>
      </c>
      <c r="DN7" s="24">
        <v>19.93</v>
      </c>
      <c r="DO7" s="24">
        <v>21.94</v>
      </c>
      <c r="DP7" s="24">
        <v>22.89</v>
      </c>
      <c r="DQ7" s="24">
        <v>23.37</v>
      </c>
      <c r="DR7" s="24">
        <v>22.1</v>
      </c>
      <c r="DS7" s="24">
        <v>42.2</v>
      </c>
      <c r="DT7" s="24">
        <v>0</v>
      </c>
      <c r="DU7" s="24">
        <v>0</v>
      </c>
      <c r="DV7" s="24">
        <v>0</v>
      </c>
      <c r="DW7" s="24">
        <v>0</v>
      </c>
      <c r="DX7" s="24">
        <v>0</v>
      </c>
      <c r="DY7" s="24">
        <v>0</v>
      </c>
      <c r="DZ7" s="24">
        <v>0</v>
      </c>
      <c r="EA7" s="24">
        <v>0</v>
      </c>
      <c r="EB7" s="24">
        <v>0</v>
      </c>
      <c r="EC7" s="24">
        <v>0</v>
      </c>
      <c r="ED7" s="24">
        <v>9.4600000000000009</v>
      </c>
      <c r="EE7" s="24">
        <v>0</v>
      </c>
      <c r="EF7" s="24">
        <v>0</v>
      </c>
      <c r="EG7" s="24">
        <v>0</v>
      </c>
      <c r="EH7" s="24">
        <v>0</v>
      </c>
      <c r="EI7" s="24">
        <v>0</v>
      </c>
      <c r="EJ7" s="24">
        <v>0.32</v>
      </c>
      <c r="EK7" s="24">
        <v>0.1</v>
      </c>
      <c r="EL7" s="24">
        <v>0.09</v>
      </c>
      <c r="EM7" s="24">
        <v>0.1</v>
      </c>
      <c r="EN7" s="24">
        <v>0.04</v>
      </c>
      <c r="EO7" s="24">
        <v>0.19</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木村 秀明</cp:lastModifiedBy>
  <cp:lastPrinted>2026-01-20T00:53:37Z</cp:lastPrinted>
  <dcterms:created xsi:type="dcterms:W3CDTF">2025-12-23T05:56:59Z</dcterms:created>
  <dcterms:modified xsi:type="dcterms:W3CDTF">2026-03-10T01:03:52Z</dcterms:modified>
  <cp:category/>
</cp:coreProperties>
</file>