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00　R5.10.1以降\08　企業\01　上水道\05　業務\令和6年度\12　経営比較分析表関係\02　経営比較分析表提出\上水\"/>
    </mc:Choice>
  </mc:AlternateContent>
  <workbookProtection workbookAlgorithmName="SHA-512" workbookHashValue="C5Ycc7XWMCugCXZGBk2rvfbw2TnvoTh9OzVP77azqBhtNiidkxF5IrErC15GAEMhAKrSCW/pbaR3ZlRnJeuaTA==" workbookSaltValue="HRH3MoZ5bmu8/3ATaSfVF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<sst xmlns="http://schemas.openxmlformats.org/spreadsheetml/2006/main" count="228" uniqueCount="112">
  <si>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</si>
  <si>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</si>
  <si>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</si>
  <si>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</si>
  <si>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</si>
  <si>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</si>
  <si>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</si>
  <si>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</si>
  <si>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</si>
  <si>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</si>
  <si>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</si>
  <si>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</si>
  <si>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</si>
  <si>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</si>
  <si>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</si>
  <si>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</si>
  <si>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</si>
  <si>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</si>
  <si>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</si>
  <si>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</si>
  <si>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</si>
  <si>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</si>
  <si>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</si>
  <si>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</si>
  <si>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</si>
  <si>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</si>
  <si>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</si>
  <si>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</si>
  <si>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</si>
  <si>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</si>
  <si>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</si>
  <si>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</si>
  <si>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</si>
  <si>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</si>
  <si>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</si>
  <si>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</si>
  <si>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</si>
  <si>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</si>
  <si>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</si>
  <si>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</si>
  <si>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</si>
  <si>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</si>
  <si>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</si>
  <si>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</si>
  <si>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</si>
  <si>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</si>
  <si>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</si>
  <si>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</si>
  <si>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</si>
  <si>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</si>
  <si>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</si>
  <si>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</si>
  <si>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</si>
  <si>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</si>
  <si>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</si>
  <si>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</si>
  <si>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</si>
  <si>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</si>
  <si>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</si>
  <si>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</si>
  <si>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</si>
  <si>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</si>
  <si>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</si>
  <si>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</si>
  <si>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</si>
  <si>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</si>
  <si>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</si>
  <si>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</si>
  <si>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</si>
  <si>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</si>
  <si>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</si>
  <si>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</si>
  <si>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</si>
  <si>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</si>
  <si>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</si>
  <si>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</si>
  <si>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</si>
  <si>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</si>
  <si>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</si>
  <si>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</si>
  <si>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</si>
  <si>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</si>
  <si>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</si>
  <si>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</si>
  <si>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</si>
  <si>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</si>
  <si>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</si>
  <si>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</si>
  <si>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</si>
  <si>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</si>
  <si>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</si>
  <si>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</si>
  <si>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</si>
  <si>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</si>
  <si>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</si>
  <si>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</si>
  <si>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</si>
  <si>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</si>
  <si>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</si>
  <si>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</si>
  <si>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</si>
  <si>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</si>
  <si>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</si>
  <si>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</si>
  <si>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</si>
  <si>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</si>
  <si>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</si>
  <si>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</si>
  <si>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</si>
  <si>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①経常収支比率は修繕費などが増加したことに伴い100％を下回っています。近年100％を下回ることが多く、厳しい経営状況が続いています。
　②累積欠損金比率は発生していません。
　③流動比率は100％を上回っており、短期的な支払いには問題ない状況ですが、徐々に低下してきています。
　④企業債残高対給水収益比率は、平均値を大きく上回っているものの、企業債の借入額を抑制しているため、低下傾向となっています。
　⑤⑥給水原価は、有収水量の減少及び費用の増加により徐々に上昇しています。一方で、給水収益は減少傾向にあることから、料金回収率は恒常的に100％を切っている状況にあります。
　⑦施設利用率が平均値より高く、適正な施設規模であると考えられます。
　⑧有収率は平均値を下回っていますが、計画的に漏水調査を実施してきた成果により、上昇傾向となっています。
　今後、設備更新による減価償却費等の費用の増加や人口減少及び水需要の減少により、収益の減少が見込まれます。料金の見直しや施設の適正化、より一層のコスト削減により、健全な経営及び効率的な事業運営に努めていきます。</t>
    <rPh sb="2" eb="4">
      <t>ケイジョウ</t>
    </rPh>
    <rPh sb="4" eb="6">
      <t>シュウシ</t>
    </rPh>
    <rPh sb="6" eb="8">
      <t>ヒリツ</t>
    </rPh>
    <rPh sb="71" eb="73">
      <t>ルイセキ</t>
    </rPh>
    <rPh sb="73" eb="75">
      <t>ケッソン</t>
    </rPh>
    <rPh sb="75" eb="76">
      <t>キン</t>
    </rPh>
    <rPh sb="76" eb="78">
      <t>ヒリツ</t>
    </rPh>
    <rPh sb="79" eb="81">
      <t>ハッセイ</t>
    </rPh>
    <rPh sb="91" eb="93">
      <t>リュウドウ</t>
    </rPh>
    <rPh sb="93" eb="95">
      <t>ヒリツ</t>
    </rPh>
    <rPh sb="101" eb="103">
      <t>ウワマワ</t>
    </rPh>
    <rPh sb="108" eb="111">
      <t>タンキテキ</t>
    </rPh>
    <rPh sb="112" eb="114">
      <t>シハラ</t>
    </rPh>
    <rPh sb="117" eb="119">
      <t>モンダイ</t>
    </rPh>
    <rPh sb="121" eb="123">
      <t>ジョウキョウ</t>
    </rPh>
    <rPh sb="127" eb="129">
      <t>ジョジョ</t>
    </rPh>
    <rPh sb="130" eb="132">
      <t>テイカ</t>
    </rPh>
    <rPh sb="143" eb="145">
      <t>キギョウ</t>
    </rPh>
    <rPh sb="145" eb="146">
      <t>サイ</t>
    </rPh>
    <rPh sb="146" eb="148">
      <t>ザンダカ</t>
    </rPh>
    <rPh sb="148" eb="149">
      <t>タイ</t>
    </rPh>
    <rPh sb="149" eb="151">
      <t>キュウスイ</t>
    </rPh>
    <rPh sb="151" eb="153">
      <t>シュウエキ</t>
    </rPh>
    <rPh sb="153" eb="155">
      <t>ヒリツ</t>
    </rPh>
    <rPh sb="157" eb="160">
      <t>ヘイキンチ</t>
    </rPh>
    <rPh sb="164" eb="166">
      <t>ウワマワ</t>
    </rPh>
    <rPh sb="174" eb="176">
      <t>キギョウ</t>
    </rPh>
    <rPh sb="176" eb="177">
      <t>サイ</t>
    </rPh>
    <rPh sb="178" eb="180">
      <t>カリイレ</t>
    </rPh>
    <rPh sb="180" eb="181">
      <t>ガク</t>
    </rPh>
    <rPh sb="182" eb="184">
      <t>ヨクセイ</t>
    </rPh>
    <rPh sb="191" eb="193">
      <t>テイカ</t>
    </rPh>
    <rPh sb="193" eb="195">
      <t>ケイコウ</t>
    </rPh>
    <rPh sb="207" eb="209">
      <t>キュウスイ</t>
    </rPh>
    <rPh sb="209" eb="211">
      <t>ゲンカ</t>
    </rPh>
    <rPh sb="213" eb="215">
      <t>ユウシュウ</t>
    </rPh>
    <rPh sb="215" eb="217">
      <t>スイリョウ</t>
    </rPh>
    <rPh sb="218" eb="220">
      <t>ゲンショウ</t>
    </rPh>
    <rPh sb="220" eb="221">
      <t>オヨ</t>
    </rPh>
    <rPh sb="222" eb="224">
      <t>ヒヨウ</t>
    </rPh>
    <rPh sb="225" eb="227">
      <t>ゾウカ</t>
    </rPh>
    <rPh sb="230" eb="232">
      <t>ジョジョ</t>
    </rPh>
    <rPh sb="233" eb="235">
      <t>ジョウショウ</t>
    </rPh>
    <rPh sb="241" eb="243">
      <t>イッポウ</t>
    </rPh>
    <rPh sb="245" eb="247">
      <t>キュウスイ</t>
    </rPh>
    <rPh sb="247" eb="249">
      <t>シュウエキ</t>
    </rPh>
    <rPh sb="250" eb="252">
      <t>ゲンショウ</t>
    </rPh>
    <rPh sb="252" eb="254">
      <t>ケイコウ</t>
    </rPh>
    <rPh sb="262" eb="264">
      <t>リョウキン</t>
    </rPh>
    <rPh sb="264" eb="266">
      <t>カイシュウ</t>
    </rPh>
    <rPh sb="266" eb="267">
      <t>リツ</t>
    </rPh>
    <rPh sb="268" eb="271">
      <t>コウジョウテキ</t>
    </rPh>
    <rPh sb="277" eb="278">
      <t>キ</t>
    </rPh>
    <rPh sb="282" eb="284">
      <t>ジョウキョウ</t>
    </rPh>
    <rPh sb="293" eb="295">
      <t>シセツ</t>
    </rPh>
    <rPh sb="295" eb="297">
      <t>リヨウ</t>
    </rPh>
    <rPh sb="297" eb="298">
      <t>リツ</t>
    </rPh>
    <rPh sb="299" eb="302">
      <t>ヘイキンチ</t>
    </rPh>
    <rPh sb="304" eb="305">
      <t>タカ</t>
    </rPh>
    <rPh sb="307" eb="309">
      <t>テキセイ</t>
    </rPh>
    <rPh sb="310" eb="312">
      <t>シセツ</t>
    </rPh>
    <rPh sb="312" eb="314">
      <t>キボ</t>
    </rPh>
    <rPh sb="318" eb="319">
      <t>カンガ</t>
    </rPh>
    <rPh sb="328" eb="330">
      <t>ユウシュウ</t>
    </rPh>
    <rPh sb="330" eb="331">
      <t>リツ</t>
    </rPh>
    <rPh sb="332" eb="335">
      <t>ヘイキンチ</t>
    </rPh>
    <rPh sb="336" eb="338">
      <t>シタマワ</t>
    </rPh>
    <rPh sb="345" eb="348">
      <t>ケイカクテキ</t>
    </rPh>
    <rPh sb="349" eb="351">
      <t>ロウスイ</t>
    </rPh>
    <rPh sb="351" eb="353">
      <t>チョウサ</t>
    </rPh>
    <rPh sb="354" eb="356">
      <t>ジッシ</t>
    </rPh>
    <rPh sb="360" eb="362">
      <t>セイカ</t>
    </rPh>
    <rPh sb="366" eb="368">
      <t>ジョウショウ</t>
    </rPh>
    <rPh sb="368" eb="370">
      <t>ケイコウ</t>
    </rPh>
    <rPh sb="380" eb="382">
      <t>コンゴ</t>
    </rPh>
    <rPh sb="383" eb="385">
      <t>セツビ</t>
    </rPh>
    <rPh sb="385" eb="387">
      <t>コウシン</t>
    </rPh>
    <rPh sb="390" eb="392">
      <t>ゲンカ</t>
    </rPh>
    <rPh sb="392" eb="394">
      <t>ショウキャク</t>
    </rPh>
    <rPh sb="394" eb="395">
      <t>ヒ</t>
    </rPh>
    <rPh sb="395" eb="396">
      <t>トウ</t>
    </rPh>
    <rPh sb="397" eb="399">
      <t>ヒヨウ</t>
    </rPh>
    <rPh sb="400" eb="402">
      <t>ゾウカ</t>
    </rPh>
    <rPh sb="403" eb="405">
      <t>ジンコウ</t>
    </rPh>
    <rPh sb="405" eb="407">
      <t>ゲンショウ</t>
    </rPh>
    <rPh sb="407" eb="408">
      <t>オヨ</t>
    </rPh>
    <rPh sb="409" eb="410">
      <t>ミズ</t>
    </rPh>
    <rPh sb="410" eb="412">
      <t>ジュヨウ</t>
    </rPh>
    <rPh sb="413" eb="415">
      <t>ゲンショウ</t>
    </rPh>
    <rPh sb="419" eb="421">
      <t>シュウエキ</t>
    </rPh>
    <rPh sb="425" eb="427">
      <t>ミコ</t>
    </rPh>
    <rPh sb="432" eb="434">
      <t>リョウキン</t>
    </rPh>
    <rPh sb="435" eb="437">
      <t>ミナオ</t>
    </rPh>
    <rPh sb="439" eb="441">
      <t>シセツ</t>
    </rPh>
    <rPh sb="442" eb="445">
      <t>テキセイカ</t>
    </rPh>
    <rPh sb="448" eb="450">
      <t>イッソウ</t>
    </rPh>
    <rPh sb="454" eb="456">
      <t>サクゲン</t>
    </rPh>
    <rPh sb="460" eb="462">
      <t>ケンゼン</t>
    </rPh>
    <rPh sb="463" eb="465">
      <t>ケイエイ</t>
    </rPh>
    <rPh sb="465" eb="466">
      <t>オヨ</t>
    </rPh>
    <rPh sb="467" eb="470">
      <t>コウリツテキ</t>
    </rPh>
    <rPh sb="471" eb="473">
      <t>ジギョウ</t>
    </rPh>
    <rPh sb="473" eb="475">
      <t>ウンエイ</t>
    </rPh>
    <rPh sb="476" eb="477">
      <t>ツト</t>
    </rPh>
    <phoneticPr fontId="4"/>
  </si>
  <si>
    <t>　①有形固定資産減価償却率は、設備の更新等を行ってきているものの、上昇傾向にあり全国平均と比較しても高い状況にあります。
　②管路経年化率は、ここ数年横ばい傾向となっていますが、今後、耐用年数をを経過する管路延長の増大が見込まれます。
　③管路更新率は、毎年、老朽管更新工事を実施しているものの、類似団体と比較しても低い更新率となっています。
　今後、耐用年数を超過する老朽管がさらに増加すると見込まれるため、経営状況等を見極めながら、優先度の高い管路から順次計画的に更新を進めていきます。</t>
    <rPh sb="2" eb="4">
      <t>ユウケイ</t>
    </rPh>
    <rPh sb="4" eb="6">
      <t>コテイ</t>
    </rPh>
    <rPh sb="6" eb="8">
      <t>シサン</t>
    </rPh>
    <rPh sb="8" eb="10">
      <t>ゲンカ</t>
    </rPh>
    <rPh sb="10" eb="12">
      <t>ショウキャク</t>
    </rPh>
    <rPh sb="12" eb="13">
      <t>リツ</t>
    </rPh>
    <rPh sb="15" eb="17">
      <t>セツビ</t>
    </rPh>
    <rPh sb="18" eb="20">
      <t>コウシン</t>
    </rPh>
    <rPh sb="20" eb="21">
      <t>トウ</t>
    </rPh>
    <rPh sb="22" eb="23">
      <t>オコナ</t>
    </rPh>
    <rPh sb="33" eb="35">
      <t>ジョウショウ</t>
    </rPh>
    <rPh sb="35" eb="37">
      <t>ケイコウ</t>
    </rPh>
    <rPh sb="40" eb="42">
      <t>ゼンコク</t>
    </rPh>
    <rPh sb="42" eb="44">
      <t>ヘイキン</t>
    </rPh>
    <rPh sb="45" eb="47">
      <t>ヒカク</t>
    </rPh>
    <rPh sb="50" eb="51">
      <t>タカ</t>
    </rPh>
    <rPh sb="52" eb="54">
      <t>ジョウキョウ</t>
    </rPh>
    <rPh sb="63" eb="65">
      <t>カンロ</t>
    </rPh>
    <rPh sb="65" eb="68">
      <t>ケイネンカ</t>
    </rPh>
    <rPh sb="68" eb="69">
      <t>リツ</t>
    </rPh>
    <rPh sb="73" eb="75">
      <t>スウネン</t>
    </rPh>
    <rPh sb="75" eb="76">
      <t>ヨコ</t>
    </rPh>
    <rPh sb="78" eb="80">
      <t>ケイコウ</t>
    </rPh>
    <rPh sb="89" eb="91">
      <t>コンゴ</t>
    </rPh>
    <rPh sb="92" eb="94">
      <t>タイヨウ</t>
    </rPh>
    <rPh sb="94" eb="96">
      <t>ネンスウ</t>
    </rPh>
    <rPh sb="98" eb="100">
      <t>ケイカ</t>
    </rPh>
    <rPh sb="102" eb="104">
      <t>カンロ</t>
    </rPh>
    <rPh sb="104" eb="106">
      <t>エンチョウ</t>
    </rPh>
    <rPh sb="107" eb="109">
      <t>ゾウダイ</t>
    </rPh>
    <rPh sb="110" eb="112">
      <t>ミコ</t>
    </rPh>
    <rPh sb="120" eb="122">
      <t>カンロ</t>
    </rPh>
    <rPh sb="122" eb="124">
      <t>コウシン</t>
    </rPh>
    <rPh sb="124" eb="125">
      <t>リツ</t>
    </rPh>
    <rPh sb="127" eb="129">
      <t>マイトシ</t>
    </rPh>
    <rPh sb="130" eb="132">
      <t>ロウキュウ</t>
    </rPh>
    <rPh sb="132" eb="133">
      <t>カン</t>
    </rPh>
    <rPh sb="133" eb="135">
      <t>コウシン</t>
    </rPh>
    <rPh sb="135" eb="137">
      <t>コウジ</t>
    </rPh>
    <rPh sb="138" eb="140">
      <t>ジッシ</t>
    </rPh>
    <rPh sb="148" eb="150">
      <t>ルイジ</t>
    </rPh>
    <rPh sb="150" eb="152">
      <t>ダンタイ</t>
    </rPh>
    <rPh sb="153" eb="155">
      <t>ヒカク</t>
    </rPh>
    <rPh sb="158" eb="159">
      <t>ヒク</t>
    </rPh>
    <rPh sb="160" eb="162">
      <t>コウシン</t>
    </rPh>
    <rPh sb="162" eb="163">
      <t>リツ</t>
    </rPh>
    <rPh sb="173" eb="175">
      <t>コンゴ</t>
    </rPh>
    <rPh sb="176" eb="178">
      <t>タイヨウ</t>
    </rPh>
    <rPh sb="178" eb="180">
      <t>ネンスウ</t>
    </rPh>
    <rPh sb="181" eb="183">
      <t>チョウカ</t>
    </rPh>
    <rPh sb="185" eb="187">
      <t>ロウキュウ</t>
    </rPh>
    <rPh sb="187" eb="188">
      <t>カン</t>
    </rPh>
    <rPh sb="192" eb="194">
      <t>ゾウカ</t>
    </rPh>
    <rPh sb="197" eb="199">
      <t>ミコ</t>
    </rPh>
    <rPh sb="205" eb="207">
      <t>ケイエイ</t>
    </rPh>
    <rPh sb="207" eb="209">
      <t>ジョウキョウ</t>
    </rPh>
    <rPh sb="209" eb="210">
      <t>トウ</t>
    </rPh>
    <rPh sb="211" eb="213">
      <t>ミキワ</t>
    </rPh>
    <rPh sb="218" eb="221">
      <t>ユウセンド</t>
    </rPh>
    <rPh sb="222" eb="223">
      <t>タカ</t>
    </rPh>
    <rPh sb="224" eb="226">
      <t>カンロ</t>
    </rPh>
    <rPh sb="228" eb="230">
      <t>ジュンジ</t>
    </rPh>
    <rPh sb="230" eb="233">
      <t>ケイカクテキ</t>
    </rPh>
    <rPh sb="234" eb="236">
      <t>コウシン</t>
    </rPh>
    <rPh sb="237" eb="238">
      <t>スス</t>
    </rPh>
    <phoneticPr fontId="4"/>
  </si>
  <si>
    <t>　経営面については、給水収益が減少傾向である一方、費用が増加しており、料金回収率が恒常的に100％を切っている影響で、経常収支比率は100％を切っています。有収率の向上は、経営健全化に働いているものの、経営を好転させるまでには至っていません。
　施設面では、老朽化が進行しているものの、給水人口の減少等に伴う収益減少により、更新費用が十分確保できず、更新率の改善が困難な状況となっています。
　これらのことから、持続可能な経営のため、より効率的な運営を心掛けるとともに、水道料金の改定が必要な状況にあります。</t>
    <rPh sb="1" eb="3">
      <t>ケイエイ</t>
    </rPh>
    <rPh sb="3" eb="4">
      <t>メン</t>
    </rPh>
    <rPh sb="10" eb="12">
      <t>キュウスイ</t>
    </rPh>
    <rPh sb="12" eb="14">
      <t>シュウエキ</t>
    </rPh>
    <rPh sb="15" eb="17">
      <t>ゲンショウ</t>
    </rPh>
    <rPh sb="17" eb="19">
      <t>ケイコウ</t>
    </rPh>
    <rPh sb="22" eb="24">
      <t>イッポウ</t>
    </rPh>
    <rPh sb="25" eb="27">
      <t>ヒヨウ</t>
    </rPh>
    <rPh sb="28" eb="30">
      <t>ゾウカ</t>
    </rPh>
    <rPh sb="35" eb="37">
      <t>リョウキン</t>
    </rPh>
    <rPh sb="37" eb="39">
      <t>カイシュウ</t>
    </rPh>
    <rPh sb="39" eb="40">
      <t>リツ</t>
    </rPh>
    <rPh sb="41" eb="44">
      <t>コウジョウテキ</t>
    </rPh>
    <rPh sb="50" eb="51">
      <t>キ</t>
    </rPh>
    <rPh sb="55" eb="57">
      <t>エイキョウ</t>
    </rPh>
    <rPh sb="59" eb="61">
      <t>ケイジョウ</t>
    </rPh>
    <rPh sb="61" eb="63">
      <t>シュウシ</t>
    </rPh>
    <rPh sb="63" eb="65">
      <t>ヒリツ</t>
    </rPh>
    <rPh sb="71" eb="72">
      <t>キ</t>
    </rPh>
    <rPh sb="78" eb="81">
      <t>ユウシュウリツ</t>
    </rPh>
    <rPh sb="82" eb="84">
      <t>コウジョウ</t>
    </rPh>
    <rPh sb="86" eb="88">
      <t>ケイエイ</t>
    </rPh>
    <rPh sb="88" eb="91">
      <t>ケンゼンカ</t>
    </rPh>
    <rPh sb="92" eb="93">
      <t>ハタラ</t>
    </rPh>
    <rPh sb="101" eb="103">
      <t>ケイエイ</t>
    </rPh>
    <rPh sb="104" eb="106">
      <t>コウテン</t>
    </rPh>
    <rPh sb="113" eb="114">
      <t>イタ</t>
    </rPh>
    <rPh sb="123" eb="126">
      <t>シセツメン</t>
    </rPh>
    <rPh sb="129" eb="132">
      <t>ロウキュウカ</t>
    </rPh>
    <rPh sb="133" eb="135">
      <t>シンコウ</t>
    </rPh>
    <rPh sb="152" eb="153">
      <t>トモナ</t>
    </rPh>
    <rPh sb="162" eb="164">
      <t>コウシン</t>
    </rPh>
    <rPh sb="164" eb="166">
      <t>ヒヨウ</t>
    </rPh>
    <rPh sb="167" eb="169">
      <t>ジュウブン</t>
    </rPh>
    <rPh sb="169" eb="171">
      <t>カクホ</t>
    </rPh>
    <rPh sb="175" eb="177">
      <t>コウシン</t>
    </rPh>
    <rPh sb="177" eb="178">
      <t>リツ</t>
    </rPh>
    <rPh sb="179" eb="181">
      <t>カイゼン</t>
    </rPh>
    <rPh sb="182" eb="184">
      <t>コンナン</t>
    </rPh>
    <rPh sb="185" eb="187">
      <t>ジョウキョウ</t>
    </rPh>
    <rPh sb="206" eb="208">
      <t>ジゾク</t>
    </rPh>
    <rPh sb="208" eb="210">
      <t>カノウ</t>
    </rPh>
    <rPh sb="211" eb="213">
      <t>ケイエイ</t>
    </rPh>
    <rPh sb="219" eb="222">
      <t>コウリツテキ</t>
    </rPh>
    <rPh sb="223" eb="225">
      <t>ウンエイ</t>
    </rPh>
    <rPh sb="226" eb="228">
      <t>ココロガ</t>
    </rPh>
    <rPh sb="235" eb="237">
      <t>スイドウ</t>
    </rPh>
    <rPh sb="237" eb="239">
      <t>リョウキン</t>
    </rPh>
    <rPh sb="240" eb="242">
      <t>カイテイ</t>
    </rPh>
    <rPh sb="243" eb="245">
      <t>ヒツヨウ</t>
    </rPh>
    <rPh sb="246" eb="24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</si>
</sst>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7.0000000000000007E-2</c:v>
                </c:pt>
                <c:pt idx="1">
                  <c:v>0.2</c:v>
                </c:pt>
                <c:pt idx="2">
                  <c:v>0.13</c:v>
                </c:pt>
                <c:pt idx="3">
                  <c:v>0.14000000000000001</c:v>
                </c:pt>
                <c:pt idx="4">
                  <c:v>0.22</c:v>
                </c:pt>
              </c:numCache>
            </c:numRef>
          </c:val>
          <c:extLst>
            <c:ext xmlns:c16="http://schemas.microsoft.com/office/drawing/2014/chart" uri="{C3380CC4-5D6E-409C-BE32-E72D297353CC}">
              <c16:uniqueId val="{00000000-52A1-49A2-A072-C728DCB427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52A1-49A2-A072-C728DCB427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65.73</c:v>
                </c:pt>
                <c:pt idx="1">
                  <c:v>65.319999999999993</c:v>
                </c:pt>
                <c:pt idx="2">
                  <c:v>63.24</c:v>
                </c:pt>
                <c:pt idx="3">
                  <c:v>59.77</c:v>
                </c:pt>
                <c:pt idx="4">
                  <c:v>64.13</c:v>
                </c:pt>
              </c:numCache>
            </c:numRef>
          </c:val>
          <c:extLst>
            <c:ext xmlns:c16="http://schemas.microsoft.com/office/drawing/2014/chart" uri="{C3380CC4-5D6E-409C-BE32-E72D297353CC}">
              <c16:uniqueId val="{00000000-50F3-4798-88DD-F9EFE8C0C6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50F3-4798-88DD-F9EFE8C0C6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69.31</c:v>
                </c:pt>
                <c:pt idx="1">
                  <c:v>69.400000000000006</c:v>
                </c:pt>
                <c:pt idx="2">
                  <c:v>72.31</c:v>
                </c:pt>
                <c:pt idx="3">
                  <c:v>74.959999999999994</c:v>
                </c:pt>
                <c:pt idx="4">
                  <c:v>77.59</c:v>
                </c:pt>
              </c:numCache>
            </c:numRef>
          </c:val>
          <c:extLst>
            <c:ext xmlns:c16="http://schemas.microsoft.com/office/drawing/2014/chart" uri="{C3380CC4-5D6E-409C-BE32-E72D297353CC}">
              <c16:uniqueId val="{00000000-FAEB-4EBF-A191-CCA0C26412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FAEB-4EBF-A191-CCA0C26412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102.35</c:v>
                </c:pt>
                <c:pt idx="1">
                  <c:v>99.08</c:v>
                </c:pt>
                <c:pt idx="2">
                  <c:v>101.68</c:v>
                </c:pt>
                <c:pt idx="3">
                  <c:v>99.25</c:v>
                </c:pt>
                <c:pt idx="4">
                  <c:v>98.24</c:v>
                </c:pt>
              </c:numCache>
            </c:numRef>
          </c:val>
          <c:extLst>
            <c:ext xmlns:c16="http://schemas.microsoft.com/office/drawing/2014/chart" uri="{C3380CC4-5D6E-409C-BE32-E72D297353CC}">
              <c16:uniqueId val="{00000000-FF2D-4746-82FC-629FAEDC72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FF2D-4746-82FC-629FAEDC72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49.75</c:v>
                </c:pt>
                <c:pt idx="1">
                  <c:v>51.04</c:v>
                </c:pt>
                <c:pt idx="2">
                  <c:v>52.64</c:v>
                </c:pt>
                <c:pt idx="3">
                  <c:v>54.05</c:v>
                </c:pt>
                <c:pt idx="4">
                  <c:v>56.98</c:v>
                </c:pt>
              </c:numCache>
            </c:numRef>
          </c:val>
          <c:extLst>
            <c:ext xmlns:c16="http://schemas.microsoft.com/office/drawing/2014/chart" uri="{C3380CC4-5D6E-409C-BE32-E72D297353CC}">
              <c16:uniqueId val="{00000000-0FC6-4585-A231-CA967EBA5A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0FC6-4585-A231-CA967EBA5A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19.14</c:v>
                </c:pt>
                <c:pt idx="1">
                  <c:v>18.91</c:v>
                </c:pt>
                <c:pt idx="2">
                  <c:v>19.03</c:v>
                </c:pt>
                <c:pt idx="3">
                  <c:v>18.940000000000001</c:v>
                </c:pt>
                <c:pt idx="4">
                  <c:v>18.97</c:v>
                </c:pt>
              </c:numCache>
            </c:numRef>
          </c:val>
          <c:extLst>
            <c:ext xmlns:c16="http://schemas.microsoft.com/office/drawing/2014/chart" uri="{C3380CC4-5D6E-409C-BE32-E72D297353CC}">
              <c16:uniqueId val="{00000000-E1C3-4C24-9EF3-D8E9F8C2EF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1C3-4C24-9EF3-D8E9F8C2EF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5.85</c:v>
                </c:pt>
                <c:pt idx="2">
                  <c:v>0.4</c:v>
                </c:pt>
                <c:pt idx="3" formatCode="#,##0.00;&quot;△&quot;#,##0.00">
                  <c:v>0</c:v>
                </c:pt>
                <c:pt idx="4" formatCode="#,##0.00;&quot;△&quot;#,##0.00">
                  <c:v>0</c:v>
                </c:pt>
              </c:numCache>
            </c:numRef>
          </c:val>
          <c:extLst>
            <c:ext xmlns:c16="http://schemas.microsoft.com/office/drawing/2014/chart" uri="{C3380CC4-5D6E-409C-BE32-E72D297353CC}">
              <c16:uniqueId val="{00000000-B2DD-4445-858D-EFAC3F1C00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B2DD-4445-858D-EFAC3F1C00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231.78</c:v>
                </c:pt>
                <c:pt idx="1">
                  <c:v>257.69</c:v>
                </c:pt>
                <c:pt idx="2">
                  <c:v>239.94</c:v>
                </c:pt>
                <c:pt idx="3">
                  <c:v>204.55</c:v>
                </c:pt>
                <c:pt idx="4">
                  <c:v>200.43</c:v>
                </c:pt>
              </c:numCache>
            </c:numRef>
          </c:val>
          <c:extLst>
            <c:ext xmlns:c16="http://schemas.microsoft.com/office/drawing/2014/chart" uri="{C3380CC4-5D6E-409C-BE32-E72D297353CC}">
              <c16:uniqueId val="{00000000-BC01-4B66-A909-7439BE7071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BC01-4B66-A909-7439BE7071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657.31</c:v>
                </c:pt>
                <c:pt idx="1">
                  <c:v>634.97</c:v>
                </c:pt>
                <c:pt idx="2">
                  <c:v>598.13</c:v>
                </c:pt>
                <c:pt idx="3">
                  <c:v>576.63</c:v>
                </c:pt>
                <c:pt idx="4">
                  <c:v>554.27</c:v>
                </c:pt>
              </c:numCache>
            </c:numRef>
          </c:val>
          <c:extLst>
            <c:ext xmlns:c16="http://schemas.microsoft.com/office/drawing/2014/chart" uri="{C3380CC4-5D6E-409C-BE32-E72D297353CC}">
              <c16:uniqueId val="{00000000-4CAD-4E0A-9AC4-90C15F6EE9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4CAD-4E0A-9AC4-90C15F6EE9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97.3</c:v>
                </c:pt>
                <c:pt idx="1">
                  <c:v>93.83</c:v>
                </c:pt>
                <c:pt idx="2">
                  <c:v>96.91</c:v>
                </c:pt>
                <c:pt idx="3">
                  <c:v>93.97</c:v>
                </c:pt>
                <c:pt idx="4">
                  <c:v>92.8</c:v>
                </c:pt>
              </c:numCache>
            </c:numRef>
          </c:val>
          <c:extLst>
            <c:ext xmlns:c16="http://schemas.microsoft.com/office/drawing/2014/chart" uri="{C3380CC4-5D6E-409C-BE32-E72D297353CC}">
              <c16:uniqueId val="{00000000-6E3C-4093-B5AB-97BCF34F8D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6E3C-4093-B5AB-97BCF34F8D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224.41</c:v>
                </c:pt>
                <c:pt idx="1">
                  <c:v>233.16</c:v>
                </c:pt>
                <c:pt idx="2">
                  <c:v>224.81</c:v>
                </c:pt>
                <c:pt idx="3">
                  <c:v>233.3</c:v>
                </c:pt>
                <c:pt idx="4">
                  <c:v>237.54</c:v>
                </c:pt>
              </c:numCache>
            </c:numRef>
          </c:val>
          <c:extLst>
            <c:ext xmlns:c16="http://schemas.microsoft.com/office/drawing/2014/chart" uri="{C3380CC4-5D6E-409C-BE32-E72D297353CC}">
              <c16:uniqueId val="{00000000-7101-41A1-85ED-1A1E9F30B0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7101-41A1-85ED-1A1E9F30B0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秋田県　鹿角市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27714</v>
      </c>
      <c r="AM8" s="58"/>
      <c r="AN8" s="58"/>
      <c r="AO8" s="58"/>
      <c r="AP8" s="58"/>
      <c r="AQ8" s="58"/>
      <c r="AR8" s="58"/>
      <c r="AS8" s="58"/>
      <c r="AT8" s="55">
        <f>データ!$S$6</f>
        <v>707.52</v>
      </c>
      <c r="AU8" s="56"/>
      <c r="AV8" s="56"/>
      <c r="AW8" s="56"/>
      <c r="AX8" s="56"/>
      <c r="AY8" s="56"/>
      <c r="AZ8" s="56"/>
      <c r="BA8" s="56"/>
      <c r="BB8" s="45">
        <f>データ!$T$6</f>
        <v>39.17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56.03</v>
      </c>
      <c r="J10" s="56"/>
      <c r="K10" s="56"/>
      <c r="L10" s="56"/>
      <c r="M10" s="56"/>
      <c r="N10" s="56"/>
      <c r="O10" s="57"/>
      <c r="P10" s="45">
        <f>データ!$P$6</f>
        <v>89.33</v>
      </c>
      <c r="Q10" s="45"/>
      <c r="R10" s="45"/>
      <c r="S10" s="45"/>
      <c r="T10" s="45"/>
      <c r="U10" s="45"/>
      <c r="V10" s="45"/>
      <c r="W10" s="58">
        <f>データ!$Q$6</f>
        <v>4308</v>
      </c>
      <c r="X10" s="58"/>
      <c r="Y10" s="58"/>
      <c r="Z10" s="58"/>
      <c r="AA10" s="58"/>
      <c r="AB10" s="58"/>
      <c r="AC10" s="58"/>
      <c r="AD10" s="2"/>
      <c r="AE10" s="2"/>
      <c r="AF10" s="2"/>
      <c r="AG10" s="2"/>
      <c r="AH10" s="2"/>
      <c r="AI10" s="2"/>
      <c r="AJ10" s="2"/>
      <c r="AK10" s="2"/>
      <c r="AL10" s="58">
        <f>データ!$U$6</f>
        <v>24491</v>
      </c>
      <c r="AM10" s="58"/>
      <c r="AN10" s="58"/>
      <c r="AO10" s="58"/>
      <c r="AP10" s="58"/>
      <c r="AQ10" s="58"/>
      <c r="AR10" s="58"/>
      <c r="AS10" s="58"/>
      <c r="AT10" s="55">
        <f>データ!$V$6</f>
        <v>23.24</v>
      </c>
      <c r="AU10" s="56"/>
      <c r="AV10" s="56"/>
      <c r="AW10" s="56"/>
      <c r="AX10" s="56"/>
      <c r="AY10" s="56"/>
      <c r="AZ10" s="56"/>
      <c r="BA10" s="56"/>
      <c r="BB10" s="45">
        <f>データ!$W$6</f>
        <v>1053.83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RGMnyBhBg5/P15+AzmrLLOk2ktb4kc+KVji/2YlgmkLCCCKPqvrKilaoaRwUAwJ1OZP5Lyfw9PdRktkDz1N1w==" saltValue="8RzeREc+7z7rSEY2XfvC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52094</v>
      </c>
      <c r="D6" s="20">
        <f t="shared" si="3"/>
        <v>46</v>
      </c>
      <c r="E6" s="20">
        <f t="shared" si="3"/>
        <v>1</v>
      </c>
      <c r="F6" s="20">
        <f t="shared" si="3"/>
        <v>0</v>
      </c>
      <c r="G6" s="20">
        <f t="shared" si="3"/>
        <v>1</v>
      </c>
      <c r="H6" s="20" t="str">
        <f t="shared" si="3"/>
        <v>秋田県　鹿角市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56.03</v>
      </c>
      <c r="P6" s="21">
        <f t="shared" si="3"/>
        <v>89.33</v>
      </c>
      <c r="Q6" s="21">
        <f t="shared" si="3"/>
        <v>4308</v>
      </c>
      <c r="R6" s="21">
        <f t="shared" si="3"/>
        <v>27714</v>
      </c>
      <c r="S6" s="21">
        <f t="shared" si="3"/>
        <v>707.52</v>
      </c>
      <c r="T6" s="21">
        <f t="shared" si="3"/>
        <v>39.17</v>
      </c>
      <c r="U6" s="21">
        <f t="shared" si="3"/>
        <v>24491</v>
      </c>
      <c r="V6" s="21">
        <f t="shared" si="3"/>
        <v>23.24</v>
      </c>
      <c r="W6" s="21">
        <f t="shared" si="3"/>
        <v>1053.83</v>
      </c>
      <c r="X6" s="22">
        <f>IF(X7="",NA(),X7)</f>
        <v>102.35</v>
      </c>
      <c r="Y6" s="22">
        <f t="shared" ref="Y6:AG6" si="4">IF(Y7="",NA(),Y7)</f>
        <v>99.08</v>
      </c>
      <c r="Z6" s="22">
        <f t="shared" si="4"/>
        <v>101.68</v>
      </c>
      <c r="AA6" s="22">
        <f t="shared" si="4"/>
        <v>99.25</v>
      </c>
      <c r="AB6" s="22">
        <f t="shared" si="4"/>
        <v>98.24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2">
        <f t="shared" ref="AJ6:AR6" si="5">IF(AJ7="",NA(),AJ7)</f>
        <v>5.85</v>
      </c>
      <c r="AK6" s="22">
        <f t="shared" si="5"/>
        <v>0.4</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231.78</v>
      </c>
      <c r="AU6" s="22">
        <f t="shared" ref="AU6:BC6" si="6">IF(AU7="",NA(),AU7)</f>
        <v>257.69</v>
      </c>
      <c r="AV6" s="22">
        <f t="shared" si="6"/>
        <v>239.94</v>
      </c>
      <c r="AW6" s="22">
        <f t="shared" si="6"/>
        <v>204.55</v>
      </c>
      <c r="AX6" s="22">
        <f t="shared" si="6"/>
        <v>200.43</v>
      </c>
      <c r="AY6" s="22">
        <f t="shared" si="6"/>
        <v>379.08</v>
      </c>
      <c r="AZ6" s="22">
        <f t="shared" si="6"/>
        <v>367.55</v>
      </c>
      <c r="BA6" s="22">
        <f t="shared" si="6"/>
        <v>378.56</v>
      </c>
      <c r="BB6" s="22">
        <f t="shared" si="6"/>
        <v>364.46</v>
      </c>
      <c r="BC6" s="22">
        <f t="shared" si="6"/>
        <v>338.89</v>
      </c>
      <c r="BD6" s="21" t="str">
        <f>IF(BD7="","",IF(BD7="-","【-】","【"&amp;SUBSTITUTE(TEXT(BD7,"#,##0.00"),"-","△")&amp;"】"))</f>
        <v>【243.36】</v>
      </c>
      <c r="BE6" s="22">
        <f>IF(BE7="",NA(),BE7)</f>
        <v>657.31</v>
      </c>
      <c r="BF6" s="22">
        <f t="shared" ref="BF6:BN6" si="7">IF(BF7="",NA(),BF7)</f>
        <v>634.97</v>
      </c>
      <c r="BG6" s="22">
        <f t="shared" si="7"/>
        <v>598.13</v>
      </c>
      <c r="BH6" s="22">
        <f t="shared" si="7"/>
        <v>576.63</v>
      </c>
      <c r="BI6" s="22">
        <f t="shared" si="7"/>
        <v>554.27</v>
      </c>
      <c r="BJ6" s="22">
        <f t="shared" si="7"/>
        <v>398.98</v>
      </c>
      <c r="BK6" s="22">
        <f t="shared" si="7"/>
        <v>418.68</v>
      </c>
      <c r="BL6" s="22">
        <f t="shared" si="7"/>
        <v>395.68</v>
      </c>
      <c r="BM6" s="22">
        <f t="shared" si="7"/>
        <v>403.72</v>
      </c>
      <c r="BN6" s="22">
        <f t="shared" si="7"/>
        <v>400.21</v>
      </c>
      <c r="BO6" s="21" t="str">
        <f>IF(BO7="","",IF(BO7="-","【-】","【"&amp;SUBSTITUTE(TEXT(BO7,"#,##0.00"),"-","△")&amp;"】"))</f>
        <v>【265.93】</v>
      </c>
      <c r="BP6" s="22">
        <f>IF(BP7="",NA(),BP7)</f>
        <v>97.3</v>
      </c>
      <c r="BQ6" s="22">
        <f t="shared" ref="BQ6:BY6" si="8">IF(BQ7="",NA(),BQ7)</f>
        <v>93.83</v>
      </c>
      <c r="BR6" s="22">
        <f t="shared" si="8"/>
        <v>96.91</v>
      </c>
      <c r="BS6" s="22">
        <f t="shared" si="8"/>
        <v>93.97</v>
      </c>
      <c r="BT6" s="22">
        <f t="shared" si="8"/>
        <v>92.8</v>
      </c>
      <c r="BU6" s="22">
        <f t="shared" si="8"/>
        <v>98.64</v>
      </c>
      <c r="BV6" s="22">
        <f t="shared" si="8"/>
        <v>94.78</v>
      </c>
      <c r="BW6" s="22">
        <f t="shared" si="8"/>
        <v>97.59</v>
      </c>
      <c r="BX6" s="22">
        <f t="shared" si="8"/>
        <v>92.17</v>
      </c>
      <c r="BY6" s="22">
        <f t="shared" si="8"/>
        <v>92.83</v>
      </c>
      <c r="BZ6" s="21" t="str">
        <f>IF(BZ7="","",IF(BZ7="-","【-】","【"&amp;SUBSTITUTE(TEXT(BZ7,"#,##0.00"),"-","△")&amp;"】"))</f>
        <v>【97.82】</v>
      </c>
      <c r="CA6" s="22">
        <f>IF(CA7="",NA(),CA7)</f>
        <v>224.41</v>
      </c>
      <c r="CB6" s="22">
        <f t="shared" ref="CB6:CJ6" si="9">IF(CB7="",NA(),CB7)</f>
        <v>233.16</v>
      </c>
      <c r="CC6" s="22">
        <f t="shared" si="9"/>
        <v>224.81</v>
      </c>
      <c r="CD6" s="22">
        <f t="shared" si="9"/>
        <v>233.3</v>
      </c>
      <c r="CE6" s="22">
        <f t="shared" si="9"/>
        <v>237.54</v>
      </c>
      <c r="CF6" s="22">
        <f t="shared" si="9"/>
        <v>178.92</v>
      </c>
      <c r="CG6" s="22">
        <f t="shared" si="9"/>
        <v>181.3</v>
      </c>
      <c r="CH6" s="22">
        <f t="shared" si="9"/>
        <v>181.71</v>
      </c>
      <c r="CI6" s="22">
        <f t="shared" si="9"/>
        <v>188.51</v>
      </c>
      <c r="CJ6" s="22">
        <f t="shared" si="9"/>
        <v>189.43</v>
      </c>
      <c r="CK6" s="21" t="str">
        <f>IF(CK7="","",IF(CK7="-","【-】","【"&amp;SUBSTITUTE(TEXT(CK7,"#,##0.00"),"-","△")&amp;"】"))</f>
        <v>【177.56】</v>
      </c>
      <c r="CL6" s="22">
        <f>IF(CL7="",NA(),CL7)</f>
        <v>65.73</v>
      </c>
      <c r="CM6" s="22">
        <f t="shared" ref="CM6:CU6" si="10">IF(CM7="",NA(),CM7)</f>
        <v>65.319999999999993</v>
      </c>
      <c r="CN6" s="22">
        <f t="shared" si="10"/>
        <v>63.24</v>
      </c>
      <c r="CO6" s="22">
        <f t="shared" si="10"/>
        <v>59.77</v>
      </c>
      <c r="CP6" s="22">
        <f t="shared" si="10"/>
        <v>64.13</v>
      </c>
      <c r="CQ6" s="22">
        <f t="shared" si="10"/>
        <v>55.14</v>
      </c>
      <c r="CR6" s="22">
        <f t="shared" si="10"/>
        <v>55.89</v>
      </c>
      <c r="CS6" s="22">
        <f t="shared" si="10"/>
        <v>55.72</v>
      </c>
      <c r="CT6" s="22">
        <f t="shared" si="10"/>
        <v>55.31</v>
      </c>
      <c r="CU6" s="22">
        <f t="shared" si="10"/>
        <v>55.14</v>
      </c>
      <c r="CV6" s="21" t="str">
        <f>IF(CV7="","",IF(CV7="-","【-】","【"&amp;SUBSTITUTE(TEXT(CV7,"#,##0.00"),"-","△")&amp;"】"))</f>
        <v>【59.81】</v>
      </c>
      <c r="CW6" s="22">
        <f>IF(CW7="",NA(),CW7)</f>
        <v>69.31</v>
      </c>
      <c r="CX6" s="22">
        <f t="shared" ref="CX6:DF6" si="11">IF(CX7="",NA(),CX7)</f>
        <v>69.400000000000006</v>
      </c>
      <c r="CY6" s="22">
        <f t="shared" si="11"/>
        <v>72.31</v>
      </c>
      <c r="CZ6" s="22">
        <f t="shared" si="11"/>
        <v>74.959999999999994</v>
      </c>
      <c r="DA6" s="22">
        <f t="shared" si="11"/>
        <v>77.59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49.75</v>
      </c>
      <c r="DI6" s="22">
        <f t="shared" ref="DI6:DQ6" si="12">IF(DI7="",NA(),DI7)</f>
        <v>51.04</v>
      </c>
      <c r="DJ6" s="22">
        <f t="shared" si="12"/>
        <v>52.64</v>
      </c>
      <c r="DK6" s="22">
        <f t="shared" si="12"/>
        <v>54.05</v>
      </c>
      <c r="DL6" s="22">
        <f t="shared" si="12"/>
        <v>56.98</v>
      </c>
      <c r="DM6" s="22">
        <f t="shared" si="12"/>
        <v>49.92</v>
      </c>
      <c r="DN6" s="22">
        <f t="shared" si="12"/>
        <v>50.63</v>
      </c>
      <c r="DO6" s="22">
        <f t="shared" si="12"/>
        <v>51.29</v>
      </c>
      <c r="DP6" s="22">
        <f t="shared" si="12"/>
        <v>52.2</v>
      </c>
      <c r="DQ6" s="22">
        <f t="shared" si="12"/>
        <v>52.7</v>
      </c>
      <c r="DR6" s="21" t="str">
        <f>IF(DR7="","",IF(DR7="-","【-】","【"&amp;SUBSTITUTE(TEXT(DR7,"#,##0.00"),"-","△")&amp;"】"))</f>
        <v>【52.02】</v>
      </c>
      <c r="DS6" s="22">
        <f>IF(DS7="",NA(),DS7)</f>
        <v>19.14</v>
      </c>
      <c r="DT6" s="22">
        <f t="shared" ref="DT6:EB6" si="13">IF(DT7="",NA(),DT7)</f>
        <v>18.91</v>
      </c>
      <c r="DU6" s="22">
        <f t="shared" si="13"/>
        <v>19.03</v>
      </c>
      <c r="DV6" s="22">
        <f t="shared" si="13"/>
        <v>18.940000000000001</v>
      </c>
      <c r="DW6" s="22">
        <f t="shared" si="13"/>
        <v>18.97</v>
      </c>
      <c r="DX6" s="22">
        <f t="shared" si="13"/>
        <v>16.88</v>
      </c>
      <c r="DY6" s="22">
        <f t="shared" si="13"/>
        <v>18.28</v>
      </c>
      <c r="DZ6" s="22">
        <f t="shared" si="13"/>
        <v>19.61</v>
      </c>
      <c r="EA6" s="22">
        <f t="shared" si="13"/>
        <v>20.73</v>
      </c>
      <c r="EB6" s="22">
        <f t="shared" si="13"/>
        <v>22.86</v>
      </c>
      <c r="EC6" s="21" t="str">
        <f>IF(EC7="","",IF(EC7="-","【-】","【"&amp;SUBSTITUTE(TEXT(EC7,"#,##0.00"),"-","△")&amp;"】"))</f>
        <v>【25.37】</v>
      </c>
      <c r="ED6" s="22">
        <f>IF(ED7="",NA(),ED7)</f>
        <v>7.0000000000000007E-2</v>
      </c>
      <c r="EE6" s="22">
        <f t="shared" ref="EE6:EM6" si="14">IF(EE7="",NA(),EE7)</f>
        <v>0.2</v>
      </c>
      <c r="EF6" s="22">
        <f t="shared" si="14"/>
        <v>0.13</v>
      </c>
      <c r="EG6" s="22">
        <f t="shared" si="14"/>
        <v>0.14000000000000001</v>
      </c>
      <c r="EH6" s="22">
        <f t="shared" si="14"/>
        <v>0.22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52094</v>
      </c>
      <c r="D7" s="24">
        <v>46</v>
      </c>
      <c r="E7" s="24">
        <v>1</v>
      </c>
      <c r="F7" s="24">
        <v>0</v>
      </c>
      <c r="G7" s="24">
        <v>1</v>
      </c>
      <c r="H7" s="24" t="s">
        <v>92</v>
      </c>
      <c r="I7" s="24" t="s">
        <v>93</v>
      </c>
      <c r="J7" s="24" t="s">
        <v>94</v>
      </c>
      <c r="K7" s="24" t="s">
        <v>95</v>
      </c>
      <c r="L7" s="24" t="s">
        <v>96</v>
      </c>
      <c r="M7" s="24" t="s">
        <v>97</v>
      </c>
      <c r="N7" s="25" t="s">
        <v>98</v>
      </c>
      <c r="O7" s="25">
        <v>56.03</v>
      </c>
      <c r="P7" s="25">
        <v>89.33</v>
      </c>
      <c r="Q7" s="25">
        <v>4308</v>
      </c>
      <c r="R7" s="25">
        <v>27714</v>
      </c>
      <c r="S7" s="25">
        <v>707.52</v>
      </c>
      <c r="T7" s="25">
        <v>39.17</v>
      </c>
      <c r="U7" s="25">
        <v>24491</v>
      </c>
      <c r="V7" s="25">
        <v>23.24</v>
      </c>
      <c r="W7" s="25">
        <v>1053.83</v>
      </c>
      <c r="X7" s="25">
        <v>102.35</v>
      </c>
      <c r="Y7" s="25">
        <v>99.08</v>
      </c>
      <c r="Z7" s="25">
        <v>101.68</v>
      </c>
      <c r="AA7" s="25">
        <v>99.25</v>
      </c>
      <c r="AB7" s="25">
        <v>98.24</v>
      </c>
      <c r="AC7" s="25">
        <v>108.61</v>
      </c>
      <c r="AD7" s="25">
        <v>108.35</v>
      </c>
      <c r="AE7" s="25">
        <v>108.84</v>
      </c>
      <c r="AF7" s="25">
        <v>105.92</v>
      </c>
      <c r="AG7" s="25">
        <v>106.01</v>
      </c>
      <c r="AH7" s="25">
        <v>108.24</v>
      </c>
      <c r="AI7" s="25">
        <v>0</v>
      </c>
      <c r="AJ7" s="25">
        <v>5.85</v>
      </c>
      <c r="AK7" s="25">
        <v>0.4</v>
      </c>
      <c r="AL7" s="25">
        <v>0</v>
      </c>
      <c r="AM7" s="25">
        <v>0</v>
      </c>
      <c r="AN7" s="25">
        <v>3.59</v>
      </c>
      <c r="AO7" s="25">
        <v>3.98</v>
      </c>
      <c r="AP7" s="25">
        <v>6.02</v>
      </c>
      <c r="AQ7" s="25">
        <v>7.78</v>
      </c>
      <c r="AR7" s="25">
        <v>9.59</v>
      </c>
      <c r="AS7" s="25">
        <v>1.5</v>
      </c>
      <c r="AT7" s="25">
        <v>231.78</v>
      </c>
      <c r="AU7" s="25">
        <v>257.69</v>
      </c>
      <c r="AV7" s="25">
        <v>239.94</v>
      </c>
      <c r="AW7" s="25">
        <v>204.55</v>
      </c>
      <c r="AX7" s="25">
        <v>200.43</v>
      </c>
      <c r="AY7" s="25">
        <v>379.08</v>
      </c>
      <c r="AZ7" s="25">
        <v>367.55</v>
      </c>
      <c r="BA7" s="25">
        <v>378.56</v>
      </c>
      <c r="BB7" s="25">
        <v>364.46</v>
      </c>
      <c r="BC7" s="25">
        <v>338.89</v>
      </c>
      <c r="BD7" s="25">
        <v>243.36</v>
      </c>
      <c r="BE7" s="25">
        <v>657.31</v>
      </c>
      <c r="BF7" s="25">
        <v>634.97</v>
      </c>
      <c r="BG7" s="25">
        <v>598.13</v>
      </c>
      <c r="BH7" s="25">
        <v>576.63</v>
      </c>
      <c r="BI7" s="25">
        <v>554.27</v>
      </c>
      <c r="BJ7" s="25">
        <v>398.98</v>
      </c>
      <c r="BK7" s="25">
        <v>418.68</v>
      </c>
      <c r="BL7" s="25">
        <v>395.68</v>
      </c>
      <c r="BM7" s="25">
        <v>403.72</v>
      </c>
      <c r="BN7" s="25">
        <v>400.21</v>
      </c>
      <c r="BO7" s="25">
        <v>265.93</v>
      </c>
      <c r="BP7" s="25">
        <v>97.3</v>
      </c>
      <c r="BQ7" s="25">
        <v>93.83</v>
      </c>
      <c r="BR7" s="25">
        <v>96.91</v>
      </c>
      <c r="BS7" s="25">
        <v>93.97</v>
      </c>
      <c r="BT7" s="25">
        <v>92.8</v>
      </c>
      <c r="BU7" s="25">
        <v>98.64</v>
      </c>
      <c r="BV7" s="25">
        <v>94.78</v>
      </c>
      <c r="BW7" s="25">
        <v>97.59</v>
      </c>
      <c r="BX7" s="25">
        <v>92.17</v>
      </c>
      <c r="BY7" s="25">
        <v>92.83</v>
      </c>
      <c r="BZ7" s="25">
        <v>97.82</v>
      </c>
      <c r="CA7" s="25">
        <v>224.41</v>
      </c>
      <c r="CB7" s="25">
        <v>233.16</v>
      </c>
      <c r="CC7" s="25">
        <v>224.81</v>
      </c>
      <c r="CD7" s="25">
        <v>233.3</v>
      </c>
      <c r="CE7" s="25">
        <v>237.54</v>
      </c>
      <c r="CF7" s="25">
        <v>178.92</v>
      </c>
      <c r="CG7" s="25">
        <v>181.3</v>
      </c>
      <c r="CH7" s="25">
        <v>181.71</v>
      </c>
      <c r="CI7" s="25">
        <v>188.51</v>
      </c>
      <c r="CJ7" s="25">
        <v>189.43</v>
      </c>
      <c r="CK7" s="25">
        <v>177.56</v>
      </c>
      <c r="CL7" s="25">
        <v>65.73</v>
      </c>
      <c r="CM7" s="25">
        <v>65.319999999999993</v>
      </c>
      <c r="CN7" s="25">
        <v>63.24</v>
      </c>
      <c r="CO7" s="25">
        <v>59.77</v>
      </c>
      <c r="CP7" s="25">
        <v>64.13</v>
      </c>
      <c r="CQ7" s="25">
        <v>55.14</v>
      </c>
      <c r="CR7" s="25">
        <v>55.89</v>
      </c>
      <c r="CS7" s="25">
        <v>55.72</v>
      </c>
      <c r="CT7" s="25">
        <v>55.31</v>
      </c>
      <c r="CU7" s="25">
        <v>55.14</v>
      </c>
      <c r="CV7" s="25">
        <v>59.81</v>
      </c>
      <c r="CW7" s="25">
        <v>69.31</v>
      </c>
      <c r="CX7" s="25">
        <v>69.400000000000006</v>
      </c>
      <c r="CY7" s="25">
        <v>72.31</v>
      </c>
      <c r="CZ7" s="25">
        <v>74.959999999999994</v>
      </c>
      <c r="DA7" s="25">
        <v>77.59</v>
      </c>
      <c r="DB7" s="25">
        <v>81.39</v>
      </c>
      <c r="DC7" s="25">
        <v>81.27</v>
      </c>
      <c r="DD7" s="25">
        <v>81.260000000000005</v>
      </c>
      <c r="DE7" s="25">
        <v>80.36</v>
      </c>
      <c r="DF7" s="25">
        <v>80.13</v>
      </c>
      <c r="DG7" s="25">
        <v>89.42</v>
      </c>
      <c r="DH7" s="25">
        <v>49.75</v>
      </c>
      <c r="DI7" s="25">
        <v>51.04</v>
      </c>
      <c r="DJ7" s="25">
        <v>52.64</v>
      </c>
      <c r="DK7" s="25">
        <v>54.05</v>
      </c>
      <c r="DL7" s="25">
        <v>56.98</v>
      </c>
      <c r="DM7" s="25">
        <v>49.92</v>
      </c>
      <c r="DN7" s="25">
        <v>50.63</v>
      </c>
      <c r="DO7" s="25">
        <v>51.29</v>
      </c>
      <c r="DP7" s="25">
        <v>52.2</v>
      </c>
      <c r="DQ7" s="25">
        <v>52.7</v>
      </c>
      <c r="DR7" s="25">
        <v>52.02</v>
      </c>
      <c r="DS7" s="25">
        <v>19.14</v>
      </c>
      <c r="DT7" s="25">
        <v>18.91</v>
      </c>
      <c r="DU7" s="25">
        <v>19.03</v>
      </c>
      <c r="DV7" s="25">
        <v>18.940000000000001</v>
      </c>
      <c r="DW7" s="25">
        <v>18.97</v>
      </c>
      <c r="DX7" s="25">
        <v>16.88</v>
      </c>
      <c r="DY7" s="25">
        <v>18.28</v>
      </c>
      <c r="DZ7" s="25">
        <v>19.61</v>
      </c>
      <c r="EA7" s="25">
        <v>20.73</v>
      </c>
      <c r="EB7" s="25">
        <v>22.86</v>
      </c>
      <c r="EC7" s="25">
        <v>25.37</v>
      </c>
      <c r="ED7" s="25">
        <v>7.0000000000000007E-2</v>
      </c>
      <c r="EE7" s="25">
        <v>0.2</v>
      </c>
      <c r="EF7" s="25">
        <v>0.13</v>
      </c>
      <c r="EG7" s="25">
        <v>0.14000000000000001</v>
      </c>
      <c r="EH7" s="25">
        <v>0.22</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行敏</cp:lastModifiedBy>
  <dcterms:created xsi:type="dcterms:W3CDTF">2025-01-24T06:44:46Z</dcterms:created>
  <dcterms:modified xsi:type="dcterms:W3CDTF">2025-01-28T01:23:19Z</dcterms:modified>
  <cp:category/>
</cp:coreProperties>
</file>