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dprf\redirect$\u0986\Desktop\"/>
    </mc:Choice>
  </mc:AlternateContent>
  <workbookProtection workbookAlgorithmName="SHA-512" workbookHashValue="AsCD4SThSHcdqaMx+dqM10Nm8uE/1T2gjcuWwrr2fHrQNHOi9n0HQcJ22TPyCtgDwYAI79RIxzFqtQbfYfB5mw==" workbookSaltValue="+IF6tA9U+oGX6uCZP576Dg==" workbookSpinCount="100000" lockStructure="1"/>
  <bookViews>
    <workbookView xWindow="0" yWindow="0" windowWidth="28770" windowHeight="1218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<sst xmlns="http://schemas.openxmlformats.org/spreadsheetml/2006/main" count="228" uniqueCount="114">
  <si>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</si>
  <si>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</si>
  <si>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</si>
  <si>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</si>
  <si>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</si>
  <si>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</si>
  <si>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</si>
  <si>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</si>
  <si>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</si>
  <si>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</si>
  <si>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</si>
  <si>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</si>
  <si>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</si>
  <si>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</si>
  <si>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</si>
  <si>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</si>
  <si>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</si>
  <si>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</si>
  <si>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</si>
  <si>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</si>
  <si>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</si>
  <si>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</si>
  <si>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</si>
  <si>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</si>
  <si>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</si>
  <si>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</si>
  <si>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</si>
  <si>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</si>
  <si>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</si>
  <si>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</si>
  <si>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</si>
  <si>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</si>
  <si>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</si>
  <si>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</si>
  <si>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</si>
  <si>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</si>
  <si>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</si>
  <si>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</si>
  <si>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</si>
  <si>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</si>
  <si>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</si>
  <si>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</si>
  <si>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</si>
  <si>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</si>
  <si>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</si>
  <si>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</si>
  <si>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</si>
  <si>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</si>
  <si>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</si>
  <si>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</si>
  <si>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</si>
  <si>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</si>
  <si>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</si>
  <si>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</si>
  <si>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</si>
  <si>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</si>
  <si>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</si>
  <si>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</si>
  <si>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</si>
  <si>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</si>
  <si>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</si>
  <si>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</si>
  <si>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</si>
  <si>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</si>
  <si>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</si>
  <si>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</si>
  <si>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</si>
  <si>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</si>
  <si>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</si>
  <si>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</si>
  <si>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</si>
  <si>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</si>
  <si>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</si>
  <si>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</si>
  <si>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</si>
  <si>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</si>
  <si>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</si>
  <si>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</si>
  <si>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</si>
  <si>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</si>
  <si>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</si>
  <si>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</si>
  <si>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</si>
  <si>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</si>
  <si>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</si>
  <si>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</si>
  <si>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</si>
  <si>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</si>
  <si>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</si>
  <si>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</si>
  <si>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</si>
  <si>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</si>
  <si>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</si>
  <si>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鹿角市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</si>
  <si>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</si>
  <si>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</si>
  <si>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</si>
  <si>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</si>
  <si>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</si>
  <si>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</si>
  <si>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</si>
  <si>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</si>
  <si>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</si>
  <si>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</si>
  <si>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</si>
  <si>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</si>
  <si>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</si>
  <si>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</si>
  <si>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</si>
  <si>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</si>
  <si>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</si>
  <si>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①経常収支比率は委託料などが増加したことに伴い100％を下回っています。近年100％を下回ることが多く、厳しい経営状況が続いています。
　②累積欠損金比率は発生していません。
　③流動比率は100％を上回っており、短期的な支払いには問題ない状況ですが、徐々に低下してきています。
　④企業債残高対給水収益比率は、平均値を大きく上回っているものの、企業債の借入額を抑制しているため、低下傾向となっています。
　⑤⑥給水原価は、有収水量の減少及び費用の増加により徐々に上昇しています。一方で、給水収益は減少傾向にあることから、料金回収率は恒常的に100％を切っている状況にあります。
　⑦施設利用率が平均値より高く、適正な施設規模であると考えられます。
　⑧有収率は、計画的に実施してきた漏水調査の成果により上昇傾向にあり、平均値を上回っています。
　今後、設備更新による減価償却費等の費用の増加や人口減少及び水需要の減少により、収益の減少が見込まれます。料金の見直し（令和７年度改定）や施設の適正化、より一層のコスト削減により、健全な経営及び効率的な事業運営に努めていきます。</t>
    <rPh sb="9" eb="12">
      <t>イタクリョウ</t>
    </rPh>
    <rPh sb="337" eb="339">
      <t>ジッシ</t>
    </rPh>
    <rPh sb="361" eb="364">
      <t>ヘイキンチ</t>
    </rPh>
    <rPh sb="365" eb="367">
      <t>ウワマワ</t>
    </rPh>
    <rPh sb="434" eb="436">
      <t>レイワ</t>
    </rPh>
    <rPh sb="437" eb="438">
      <t>ネン</t>
    </rPh>
    <rPh sb="438" eb="439">
      <t>ド</t>
    </rPh>
    <rPh sb="439" eb="441">
      <t>カイテイ</t>
    </rPh>
    <phoneticPr fontId="4"/>
  </si>
  <si>
    <t>　①有形固定資産減価償却率は、設備の更新等を行ってきているものの、上昇傾向にあり全国平均と比較しても高い状況にあります。
　②管路経年化率は、一体的に整備した管路が耐用年数を迎えたことにより、前年度と比較して大きく上昇しており、今後も上昇が見込まれます。
　③管路更新率は、毎年、老朽管更新工事を実施しているものの、類似団体と比較しても低い更新率となっています。
　今後、耐用年数を超過する老朽管がさらに増加すると見込まれるため、経営状況等を見極めながら、優先度の高い管路から順次計画的に更新を進めていきます。</t>
    <rPh sb="71" eb="74">
      <t>イッタイテキ</t>
    </rPh>
    <rPh sb="75" eb="77">
      <t>セイビ</t>
    </rPh>
    <rPh sb="79" eb="81">
      <t>カンロ</t>
    </rPh>
    <rPh sb="87" eb="88">
      <t>ムカ</t>
    </rPh>
    <rPh sb="96" eb="99">
      <t>ゼンネンド</t>
    </rPh>
    <rPh sb="100" eb="102">
      <t>ヒカク</t>
    </rPh>
    <rPh sb="104" eb="105">
      <t>オオ</t>
    </rPh>
    <rPh sb="107" eb="109">
      <t>ジョウショウ</t>
    </rPh>
    <rPh sb="114" eb="116">
      <t>コンゴ</t>
    </rPh>
    <rPh sb="117" eb="119">
      <t>ジョウショウ</t>
    </rPh>
    <phoneticPr fontId="4"/>
  </si>
  <si>
    <t>　経営面については、給水収益が減少傾向である一方、費用が増加しており、料金回収率が恒常的に100％を下回っている影響で、経常収支比率は100％を下回っています。有収率の向上は、経営健全化に作用しているものの、経営を好転させるまでには至っていません。
　施設面では、老朽化が進行しているものの、給水人口の減少等に伴う収益減少により、更新費用が十分確保できず、更新率の改善が困難な状況となっています。
　これらのことから、持続可能な経営のため、令和7年度に水道料金を改定するとともに、引き続きより効率的な運営を心掛ける必要があります。</t>
    <rPh sb="50" eb="51">
      <t>シタ</t>
    </rPh>
    <rPh sb="51" eb="52">
      <t>マワ</t>
    </rPh>
    <rPh sb="72" eb="74">
      <t>シタマワ</t>
    </rPh>
    <rPh sb="94" eb="96">
      <t>サヨウ</t>
    </rPh>
    <rPh sb="220" eb="222">
      <t>レイワ</t>
    </rPh>
    <rPh sb="223" eb="225">
      <t>ネンド</t>
    </rPh>
    <rPh sb="226" eb="228">
      <t>スイドウ</t>
    </rPh>
    <rPh sb="228" eb="230">
      <t>リョウキン</t>
    </rPh>
    <rPh sb="231" eb="233">
      <t>カイテイ</t>
    </rPh>
    <rPh sb="240" eb="241">
      <t>ヒ</t>
    </rPh>
    <rPh sb="242" eb="243">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</si>
</sst>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0.13</c:v>
                </c:pt>
                <c:pt idx="2">
                  <c:v>0.14000000000000001</c:v>
                </c:pt>
                <c:pt idx="3">
                  <c:v>0.22</c:v>
                </c:pt>
                <c:pt idx="4">
                  <c:v>0.11</c:v>
                </c:pt>
              </c:numCache>
            </c:numRef>
          </c:val>
          <c:extLst>
            <c:ext xmlns:c16="http://schemas.microsoft.com/office/drawing/2014/chart" uri="{C3380CC4-5D6E-409C-BE32-E72D297353CC}">
              <c16:uniqueId val="{00000000-8CAC-4135-B417-5AD5BAF60B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8CAC-4135-B417-5AD5BAF60B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65.319999999999993</c:v>
                </c:pt>
                <c:pt idx="1">
                  <c:v>63.24</c:v>
                </c:pt>
                <c:pt idx="2">
                  <c:v>59.77</c:v>
                </c:pt>
                <c:pt idx="3">
                  <c:v>64.13</c:v>
                </c:pt>
                <c:pt idx="4">
                  <c:v>62.49</c:v>
                </c:pt>
              </c:numCache>
            </c:numRef>
          </c:val>
          <c:extLst>
            <c:ext xmlns:c16="http://schemas.microsoft.com/office/drawing/2014/chart" uri="{C3380CC4-5D6E-409C-BE32-E72D297353CC}">
              <c16:uniqueId val="{00000000-BDA3-40AC-B2A9-4D3C95C486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BDA3-40AC-B2A9-4D3C95C486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69.400000000000006</c:v>
                </c:pt>
                <c:pt idx="1">
                  <c:v>72.31</c:v>
                </c:pt>
                <c:pt idx="2">
                  <c:v>74.959999999999994</c:v>
                </c:pt>
                <c:pt idx="3">
                  <c:v>77.59</c:v>
                </c:pt>
                <c:pt idx="4">
                  <c:v>79.75</c:v>
                </c:pt>
              </c:numCache>
            </c:numRef>
          </c:val>
          <c:extLst>
            <c:ext xmlns:c16="http://schemas.microsoft.com/office/drawing/2014/chart" uri="{C3380CC4-5D6E-409C-BE32-E72D297353CC}">
              <c16:uniqueId val="{00000000-9E8B-4556-9D72-89C8A0BA81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E8B-4556-9D72-89C8A0BA81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99.08</c:v>
                </c:pt>
                <c:pt idx="1">
                  <c:v>101.68</c:v>
                </c:pt>
                <c:pt idx="2">
                  <c:v>99.25</c:v>
                </c:pt>
                <c:pt idx="3">
                  <c:v>98.24</c:v>
                </c:pt>
                <c:pt idx="4">
                  <c:v>96.27</c:v>
                </c:pt>
              </c:numCache>
            </c:numRef>
          </c:val>
          <c:extLst>
            <c:ext xmlns:c16="http://schemas.microsoft.com/office/drawing/2014/chart" uri="{C3380CC4-5D6E-409C-BE32-E72D297353CC}">
              <c16:uniqueId val="{00000000-8160-42CD-80AF-25DEE88D935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160-42CD-80AF-25DEE88D935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51.04</c:v>
                </c:pt>
                <c:pt idx="1">
                  <c:v>52.64</c:v>
                </c:pt>
                <c:pt idx="2">
                  <c:v>54.05</c:v>
                </c:pt>
                <c:pt idx="3">
                  <c:v>56.98</c:v>
                </c:pt>
                <c:pt idx="4">
                  <c:v>58.34</c:v>
                </c:pt>
              </c:numCache>
            </c:numRef>
          </c:val>
          <c:extLst>
            <c:ext xmlns:c16="http://schemas.microsoft.com/office/drawing/2014/chart" uri="{C3380CC4-5D6E-409C-BE32-E72D297353CC}">
              <c16:uniqueId val="{00000000-99A3-45DA-B86A-C9C146AD715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99A3-45DA-B86A-C9C146AD715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18.91</c:v>
                </c:pt>
                <c:pt idx="1">
                  <c:v>19.03</c:v>
                </c:pt>
                <c:pt idx="2">
                  <c:v>18.940000000000001</c:v>
                </c:pt>
                <c:pt idx="3">
                  <c:v>18.97</c:v>
                </c:pt>
                <c:pt idx="4">
                  <c:v>27.65</c:v>
                </c:pt>
              </c:numCache>
            </c:numRef>
          </c:val>
          <c:extLst>
            <c:ext xmlns:c16="http://schemas.microsoft.com/office/drawing/2014/chart" uri="{C3380CC4-5D6E-409C-BE32-E72D297353CC}">
              <c16:uniqueId val="{00000000-DF14-46E7-A5A3-5E61803871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F14-46E7-A5A3-5E61803871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5.85</c:v>
                </c:pt>
                <c:pt idx="1">
                  <c:v>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181-4AB8-8B37-B6DB8869A5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181-4AB8-8B37-B6DB8869A5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257.69</c:v>
                </c:pt>
                <c:pt idx="1">
                  <c:v>239.94</c:v>
                </c:pt>
                <c:pt idx="2">
                  <c:v>204.55</c:v>
                </c:pt>
                <c:pt idx="3">
                  <c:v>200.43</c:v>
                </c:pt>
                <c:pt idx="4">
                  <c:v>178.31</c:v>
                </c:pt>
              </c:numCache>
            </c:numRef>
          </c:val>
          <c:extLst>
            <c:ext xmlns:c16="http://schemas.microsoft.com/office/drawing/2014/chart" uri="{C3380CC4-5D6E-409C-BE32-E72D297353CC}">
              <c16:uniqueId val="{00000000-6AAC-4F2A-845F-136F42A3968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AAC-4F2A-845F-136F42A3968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634.97</c:v>
                </c:pt>
                <c:pt idx="1">
                  <c:v>598.13</c:v>
                </c:pt>
                <c:pt idx="2">
                  <c:v>576.63</c:v>
                </c:pt>
                <c:pt idx="3">
                  <c:v>554.27</c:v>
                </c:pt>
                <c:pt idx="4">
                  <c:v>525.74</c:v>
                </c:pt>
              </c:numCache>
            </c:numRef>
          </c:val>
          <c:extLst>
            <c:ext xmlns:c16="http://schemas.microsoft.com/office/drawing/2014/chart" uri="{C3380CC4-5D6E-409C-BE32-E72D297353CC}">
              <c16:uniqueId val="{00000000-FD35-42E8-A8EB-75029BDFF2E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D35-42E8-A8EB-75029BDFF2E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93.83</c:v>
                </c:pt>
                <c:pt idx="1">
                  <c:v>96.91</c:v>
                </c:pt>
                <c:pt idx="2">
                  <c:v>93.97</c:v>
                </c:pt>
                <c:pt idx="3">
                  <c:v>92.8</c:v>
                </c:pt>
                <c:pt idx="4">
                  <c:v>90.7</c:v>
                </c:pt>
              </c:numCache>
            </c:numRef>
          </c:val>
          <c:extLst>
            <c:ext xmlns:c16="http://schemas.microsoft.com/office/drawing/2014/chart" uri="{C3380CC4-5D6E-409C-BE32-E72D297353CC}">
              <c16:uniqueId val="{00000000-496C-406E-88A2-9EC8F2EB75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96C-406E-88A2-9EC8F2EB75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233.16</c:v>
                </c:pt>
                <c:pt idx="1">
                  <c:v>224.81</c:v>
                </c:pt>
                <c:pt idx="2">
                  <c:v>233.3</c:v>
                </c:pt>
                <c:pt idx="3">
                  <c:v>237.54</c:v>
                </c:pt>
                <c:pt idx="4">
                  <c:v>243.18</c:v>
                </c:pt>
              </c:numCache>
            </c:numRef>
          </c:val>
          <c:extLst>
            <c:ext xmlns:c16="http://schemas.microsoft.com/office/drawing/2014/chart" uri="{C3380CC4-5D6E-409C-BE32-E72D297353CC}">
              <c16:uniqueId val="{00000000-4CD2-4E7B-A1C4-64EE081772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CD2-4E7B-A1C4-64EE081772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L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秋田県　鹿角市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27069</v>
      </c>
      <c r="AM8" s="44"/>
      <c r="AN8" s="44"/>
      <c r="AO8" s="44"/>
      <c r="AP8" s="44"/>
      <c r="AQ8" s="44"/>
      <c r="AR8" s="44"/>
      <c r="AS8" s="44"/>
      <c r="AT8" s="45">
        <f>データ!$S$6</f>
        <v>707.52</v>
      </c>
      <c r="AU8" s="46"/>
      <c r="AV8" s="46"/>
      <c r="AW8" s="46"/>
      <c r="AX8" s="46"/>
      <c r="AY8" s="46"/>
      <c r="AZ8" s="46"/>
      <c r="BA8" s="46"/>
      <c r="BB8" s="47">
        <f>データ!$T$6</f>
        <v>38.26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56.72</v>
      </c>
      <c r="J10" s="46"/>
      <c r="K10" s="46"/>
      <c r="L10" s="46"/>
      <c r="M10" s="46"/>
      <c r="N10" s="46"/>
      <c r="O10" s="68"/>
      <c r="P10" s="47">
        <f>データ!$P$6</f>
        <v>89.61</v>
      </c>
      <c r="Q10" s="47"/>
      <c r="R10" s="47"/>
      <c r="S10" s="47"/>
      <c r="T10" s="47"/>
      <c r="U10" s="47"/>
      <c r="V10" s="47"/>
      <c r="W10" s="44">
        <f>データ!$Q$6</f>
        <v>4308</v>
      </c>
      <c r="X10" s="44"/>
      <c r="Y10" s="44"/>
      <c r="Z10" s="44"/>
      <c r="AA10" s="44"/>
      <c r="AB10" s="44"/>
      <c r="AC10" s="44"/>
      <c r="AD10" s="2"/>
      <c r="AE10" s="2"/>
      <c r="AF10" s="2"/>
      <c r="AG10" s="2"/>
      <c r="AH10" s="2"/>
      <c r="AI10" s="2"/>
      <c r="AJ10" s="2"/>
      <c r="AK10" s="2"/>
      <c r="AL10" s="44">
        <f>データ!$U$6</f>
        <v>24004</v>
      </c>
      <c r="AM10" s="44"/>
      <c r="AN10" s="44"/>
      <c r="AO10" s="44"/>
      <c r="AP10" s="44"/>
      <c r="AQ10" s="44"/>
      <c r="AR10" s="44"/>
      <c r="AS10" s="44"/>
      <c r="AT10" s="45">
        <f>データ!$V$6</f>
        <v>23.24</v>
      </c>
      <c r="AU10" s="46"/>
      <c r="AV10" s="46"/>
      <c r="AW10" s="46"/>
      <c r="AX10" s="46"/>
      <c r="AY10" s="46"/>
      <c r="AZ10" s="46"/>
      <c r="BA10" s="46"/>
      <c r="BB10" s="47">
        <f>データ!$W$6</f>
        <v>1032.8699999999999</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77" t="s">
        <v>25</v>
      </c>
      <c r="BM14" s="78"/>
      <c r="BN14" s="78"/>
      <c r="BO14" s="78"/>
      <c r="BP14" s="78"/>
      <c r="BQ14" s="78"/>
      <c r="BR14" s="78"/>
      <c r="BS14" s="78"/>
      <c r="BT14" s="78"/>
      <c r="BU14" s="78"/>
      <c r="BV14" s="78"/>
      <c r="BW14" s="78"/>
      <c r="BX14" s="78"/>
      <c r="BY14" s="78"/>
      <c r="BZ14" s="79"/>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80"/>
      <c r="BM15" s="81"/>
      <c r="BN15" s="81"/>
      <c r="BO15" s="81"/>
      <c r="BP15" s="81"/>
      <c r="BQ15" s="81"/>
      <c r="BR15" s="81"/>
      <c r="BS15" s="81"/>
      <c r="BT15" s="81"/>
      <c r="BU15" s="81"/>
      <c r="BV15" s="81"/>
      <c r="BW15" s="81"/>
      <c r="BX15" s="81"/>
      <c r="BY15" s="81"/>
      <c r="BZ15" s="8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111</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7" t="s">
        <v>26</v>
      </c>
      <c r="BM45" s="78"/>
      <c r="BN45" s="78"/>
      <c r="BO45" s="78"/>
      <c r="BP45" s="78"/>
      <c r="BQ45" s="78"/>
      <c r="BR45" s="78"/>
      <c r="BS45" s="78"/>
      <c r="BT45" s="78"/>
      <c r="BU45" s="78"/>
      <c r="BV45" s="78"/>
      <c r="BW45" s="78"/>
      <c r="BX45" s="78"/>
      <c r="BY45" s="78"/>
      <c r="BZ45" s="7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0"/>
      <c r="BM46" s="81"/>
      <c r="BN46" s="81"/>
      <c r="BO46" s="81"/>
      <c r="BP46" s="81"/>
      <c r="BQ46" s="81"/>
      <c r="BR46" s="81"/>
      <c r="BS46" s="81"/>
      <c r="BT46" s="81"/>
      <c r="BU46" s="81"/>
      <c r="BV46" s="81"/>
      <c r="BW46" s="81"/>
      <c r="BX46" s="81"/>
      <c r="BY46" s="81"/>
      <c r="BZ46" s="8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112</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83"/>
      <c r="BM60" s="84"/>
      <c r="BN60" s="84"/>
      <c r="BO60" s="84"/>
      <c r="BP60" s="84"/>
      <c r="BQ60" s="84"/>
      <c r="BR60" s="84"/>
      <c r="BS60" s="84"/>
      <c r="BT60" s="84"/>
      <c r="BU60" s="84"/>
      <c r="BV60" s="84"/>
      <c r="BW60" s="84"/>
      <c r="BX60" s="84"/>
      <c r="BY60" s="84"/>
      <c r="BZ60" s="85"/>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7" t="s">
        <v>28</v>
      </c>
      <c r="BM64" s="78"/>
      <c r="BN64" s="78"/>
      <c r="BO64" s="78"/>
      <c r="BP64" s="78"/>
      <c r="BQ64" s="78"/>
      <c r="BR64" s="78"/>
      <c r="BS64" s="78"/>
      <c r="BT64" s="78"/>
      <c r="BU64" s="78"/>
      <c r="BV64" s="78"/>
      <c r="BW64" s="78"/>
      <c r="BX64" s="78"/>
      <c r="BY64" s="78"/>
      <c r="BZ64" s="7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0"/>
      <c r="BM65" s="81"/>
      <c r="BN65" s="81"/>
      <c r="BO65" s="81"/>
      <c r="BP65" s="81"/>
      <c r="BQ65" s="81"/>
      <c r="BR65" s="81"/>
      <c r="BS65" s="81"/>
      <c r="BT65" s="81"/>
      <c r="BU65" s="81"/>
      <c r="BV65" s="81"/>
      <c r="BW65" s="81"/>
      <c r="BX65" s="81"/>
      <c r="BY65" s="81"/>
      <c r="BZ65" s="8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113</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L2fournVmwdow1H4YzAI3v2H9p+jcVBMnvgsixb8VFRztBdc3zRHRIuCB4lZmxsKM2lvRNhrJb+aoXgRvXCJw==" saltValue="1htHhJuB7RlxM+VR7bDB0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0" t="s">
        <v>50</v>
      </c>
      <c r="I3" s="71"/>
      <c r="J3" s="71"/>
      <c r="K3" s="71"/>
      <c r="L3" s="71"/>
      <c r="M3" s="71"/>
      <c r="N3" s="71"/>
      <c r="O3" s="71"/>
      <c r="P3" s="71"/>
      <c r="Q3" s="71"/>
      <c r="R3" s="71"/>
      <c r="S3" s="71"/>
      <c r="T3" s="71"/>
      <c r="U3" s="71"/>
      <c r="V3" s="71"/>
      <c r="W3" s="72"/>
      <c r="X3" s="76" t="s">
        <v>51</v>
      </c>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t="s">
        <v>52</v>
      </c>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row>
    <row r="4" spans="1:144" x14ac:dyDescent="0.15">
      <c r="A4" s="15" t="s">
        <v>53</v>
      </c>
      <c r="B4" s="17"/>
      <c r="C4" s="17"/>
      <c r="D4" s="17"/>
      <c r="E4" s="17"/>
      <c r="F4" s="17"/>
      <c r="G4" s="17"/>
      <c r="H4" s="73"/>
      <c r="I4" s="74"/>
      <c r="J4" s="74"/>
      <c r="K4" s="74"/>
      <c r="L4" s="74"/>
      <c r="M4" s="74"/>
      <c r="N4" s="74"/>
      <c r="O4" s="74"/>
      <c r="P4" s="74"/>
      <c r="Q4" s="74"/>
      <c r="R4" s="74"/>
      <c r="S4" s="74"/>
      <c r="T4" s="74"/>
      <c r="U4" s="74"/>
      <c r="V4" s="74"/>
      <c r="W4" s="75"/>
      <c r="X4" s="69" t="s">
        <v>54</v>
      </c>
      <c r="Y4" s="69"/>
      <c r="Z4" s="69"/>
      <c r="AA4" s="69"/>
      <c r="AB4" s="69"/>
      <c r="AC4" s="69"/>
      <c r="AD4" s="69"/>
      <c r="AE4" s="69"/>
      <c r="AF4" s="69"/>
      <c r="AG4" s="69"/>
      <c r="AH4" s="69"/>
      <c r="AI4" s="69" t="s">
        <v>55</v>
      </c>
      <c r="AJ4" s="69"/>
      <c r="AK4" s="69"/>
      <c r="AL4" s="69"/>
      <c r="AM4" s="69"/>
      <c r="AN4" s="69"/>
      <c r="AO4" s="69"/>
      <c r="AP4" s="69"/>
      <c r="AQ4" s="69"/>
      <c r="AR4" s="69"/>
      <c r="AS4" s="69"/>
      <c r="AT4" s="69" t="s">
        <v>56</v>
      </c>
      <c r="AU4" s="69"/>
      <c r="AV4" s="69"/>
      <c r="AW4" s="69"/>
      <c r="AX4" s="69"/>
      <c r="AY4" s="69"/>
      <c r="AZ4" s="69"/>
      <c r="BA4" s="69"/>
      <c r="BB4" s="69"/>
      <c r="BC4" s="69"/>
      <c r="BD4" s="69"/>
      <c r="BE4" s="69" t="s">
        <v>57</v>
      </c>
      <c r="BF4" s="69"/>
      <c r="BG4" s="69"/>
      <c r="BH4" s="69"/>
      <c r="BI4" s="69"/>
      <c r="BJ4" s="69"/>
      <c r="BK4" s="69"/>
      <c r="BL4" s="69"/>
      <c r="BM4" s="69"/>
      <c r="BN4" s="69"/>
      <c r="BO4" s="69"/>
      <c r="BP4" s="69" t="s">
        <v>58</v>
      </c>
      <c r="BQ4" s="69"/>
      <c r="BR4" s="69"/>
      <c r="BS4" s="69"/>
      <c r="BT4" s="69"/>
      <c r="BU4" s="69"/>
      <c r="BV4" s="69"/>
      <c r="BW4" s="69"/>
      <c r="BX4" s="69"/>
      <c r="BY4" s="69"/>
      <c r="BZ4" s="69"/>
      <c r="CA4" s="69" t="s">
        <v>59</v>
      </c>
      <c r="CB4" s="69"/>
      <c r="CC4" s="69"/>
      <c r="CD4" s="69"/>
      <c r="CE4" s="69"/>
      <c r="CF4" s="69"/>
      <c r="CG4" s="69"/>
      <c r="CH4" s="69"/>
      <c r="CI4" s="69"/>
      <c r="CJ4" s="69"/>
      <c r="CK4" s="69"/>
      <c r="CL4" s="69" t="s">
        <v>60</v>
      </c>
      <c r="CM4" s="69"/>
      <c r="CN4" s="69"/>
      <c r="CO4" s="69"/>
      <c r="CP4" s="69"/>
      <c r="CQ4" s="69"/>
      <c r="CR4" s="69"/>
      <c r="CS4" s="69"/>
      <c r="CT4" s="69"/>
      <c r="CU4" s="69"/>
      <c r="CV4" s="69"/>
      <c r="CW4" s="69" t="s">
        <v>61</v>
      </c>
      <c r="CX4" s="69"/>
      <c r="CY4" s="69"/>
      <c r="CZ4" s="69"/>
      <c r="DA4" s="69"/>
      <c r="DB4" s="69"/>
      <c r="DC4" s="69"/>
      <c r="DD4" s="69"/>
      <c r="DE4" s="69"/>
      <c r="DF4" s="69"/>
      <c r="DG4" s="69"/>
      <c r="DH4" s="69" t="s">
        <v>62</v>
      </c>
      <c r="DI4" s="69"/>
      <c r="DJ4" s="69"/>
      <c r="DK4" s="69"/>
      <c r="DL4" s="69"/>
      <c r="DM4" s="69"/>
      <c r="DN4" s="69"/>
      <c r="DO4" s="69"/>
      <c r="DP4" s="69"/>
      <c r="DQ4" s="69"/>
      <c r="DR4" s="69"/>
      <c r="DS4" s="69" t="s">
        <v>63</v>
      </c>
      <c r="DT4" s="69"/>
      <c r="DU4" s="69"/>
      <c r="DV4" s="69"/>
      <c r="DW4" s="69"/>
      <c r="DX4" s="69"/>
      <c r="DY4" s="69"/>
      <c r="DZ4" s="69"/>
      <c r="EA4" s="69"/>
      <c r="EB4" s="69"/>
      <c r="EC4" s="69"/>
      <c r="ED4" s="69" t="s">
        <v>64</v>
      </c>
      <c r="EE4" s="69"/>
      <c r="EF4" s="69"/>
      <c r="EG4" s="69"/>
      <c r="EH4" s="69"/>
      <c r="EI4" s="69"/>
      <c r="EJ4" s="69"/>
      <c r="EK4" s="69"/>
      <c r="EL4" s="69"/>
      <c r="EM4" s="69"/>
      <c r="EN4" s="69"/>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52094</v>
      </c>
      <c r="D6" s="20">
        <f t="shared" si="3"/>
        <v>46</v>
      </c>
      <c r="E6" s="20">
        <f t="shared" si="3"/>
        <v>1</v>
      </c>
      <c r="F6" s="20">
        <f t="shared" si="3"/>
        <v>0</v>
      </c>
      <c r="G6" s="20">
        <f t="shared" si="3"/>
        <v>1</v>
      </c>
      <c r="H6" s="20" t="str">
        <f t="shared" si="3"/>
        <v>秋田県　鹿角市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56.72</v>
      </c>
      <c r="P6" s="21">
        <f t="shared" si="3"/>
        <v>89.61</v>
      </c>
      <c r="Q6" s="21">
        <f t="shared" si="3"/>
        <v>4308</v>
      </c>
      <c r="R6" s="21">
        <f t="shared" si="3"/>
        <v>27069</v>
      </c>
      <c r="S6" s="21">
        <f t="shared" si="3"/>
        <v>707.52</v>
      </c>
      <c r="T6" s="21">
        <f t="shared" si="3"/>
        <v>38.26</v>
      </c>
      <c r="U6" s="21">
        <f t="shared" si="3"/>
        <v>24004</v>
      </c>
      <c r="V6" s="21">
        <f t="shared" si="3"/>
        <v>23.24</v>
      </c>
      <c r="W6" s="21">
        <f t="shared" si="3"/>
        <v>1032.8699999999999</v>
      </c>
      <c r="X6" s="22">
        <f>IF(X7="",NA(),X7)</f>
        <v>99.08</v>
      </c>
      <c r="Y6" s="22">
        <f t="shared" ref="Y6:AG6" si="4">IF(Y7="",NA(),Y7)</f>
        <v>101.68</v>
      </c>
      <c r="Z6" s="22">
        <f t="shared" si="4"/>
        <v>99.25</v>
      </c>
      <c r="AA6" s="22">
        <f t="shared" si="4"/>
        <v>98.24</v>
      </c>
      <c r="AB6" s="22">
        <f t="shared" si="4"/>
        <v>96.27</v>
      </c>
      <c r="AC6" s="22">
        <f t="shared" si="4"/>
        <v>108.35</v>
      </c>
      <c r="AD6" s="22">
        <f t="shared" si="4"/>
        <v>108.84</v>
      </c>
      <c r="AE6" s="22">
        <f t="shared" si="4"/>
        <v>105.92</v>
      </c>
      <c r="AF6" s="22">
        <f t="shared" si="4"/>
        <v>106.01</v>
      </c>
      <c r="AG6" s="22">
        <f t="shared" si="4"/>
        <v>103.74</v>
      </c>
      <c r="AH6" s="21" t="str">
        <f>IF(AH7="","",IF(AH7="-","【-】","【"&amp;SUBSTITUTE(TEXT(AH7,"#,##0.00"),"-","△")&amp;"】"))</f>
        <v>【107.26】</v>
      </c>
      <c r="AI6" s="22">
        <f>IF(AI7="",NA(),AI7)</f>
        <v>5.85</v>
      </c>
      <c r="AJ6" s="22">
        <f t="shared" ref="AJ6:AR6" si="5">IF(AJ7="",NA(),AJ7)</f>
        <v>0.4</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257.69</v>
      </c>
      <c r="AU6" s="22">
        <f t="shared" ref="AU6:BC6" si="6">IF(AU7="",NA(),AU7)</f>
        <v>239.94</v>
      </c>
      <c r="AV6" s="22">
        <f t="shared" si="6"/>
        <v>204.55</v>
      </c>
      <c r="AW6" s="22">
        <f t="shared" si="6"/>
        <v>200.43</v>
      </c>
      <c r="AX6" s="22">
        <f t="shared" si="6"/>
        <v>178.31</v>
      </c>
      <c r="AY6" s="22">
        <f t="shared" si="6"/>
        <v>367.55</v>
      </c>
      <c r="AZ6" s="22">
        <f t="shared" si="6"/>
        <v>378.56</v>
      </c>
      <c r="BA6" s="22">
        <f t="shared" si="6"/>
        <v>364.46</v>
      </c>
      <c r="BB6" s="22">
        <f t="shared" si="6"/>
        <v>338.89</v>
      </c>
      <c r="BC6" s="22">
        <f t="shared" si="6"/>
        <v>352.34</v>
      </c>
      <c r="BD6" s="21" t="str">
        <f>IF(BD7="","",IF(BD7="-","【-】","【"&amp;SUBSTITUTE(TEXT(BD7,"#,##0.00"),"-","△")&amp;"】"))</f>
        <v>【239.69】</v>
      </c>
      <c r="BE6" s="22">
        <f>IF(BE7="",NA(),BE7)</f>
        <v>634.97</v>
      </c>
      <c r="BF6" s="22">
        <f t="shared" ref="BF6:BN6" si="7">IF(BF7="",NA(),BF7)</f>
        <v>598.13</v>
      </c>
      <c r="BG6" s="22">
        <f t="shared" si="7"/>
        <v>576.63</v>
      </c>
      <c r="BH6" s="22">
        <f t="shared" si="7"/>
        <v>554.27</v>
      </c>
      <c r="BI6" s="22">
        <f t="shared" si="7"/>
        <v>525.74</v>
      </c>
      <c r="BJ6" s="22">
        <f t="shared" si="7"/>
        <v>418.68</v>
      </c>
      <c r="BK6" s="22">
        <f t="shared" si="7"/>
        <v>395.68</v>
      </c>
      <c r="BL6" s="22">
        <f t="shared" si="7"/>
        <v>403.72</v>
      </c>
      <c r="BM6" s="22">
        <f t="shared" si="7"/>
        <v>400.21</v>
      </c>
      <c r="BN6" s="22">
        <f t="shared" si="7"/>
        <v>391.13</v>
      </c>
      <c r="BO6" s="21" t="str">
        <f>IF(BO7="","",IF(BO7="-","【-】","【"&amp;SUBSTITUTE(TEXT(BO7,"#,##0.00"),"-","△")&amp;"】"))</f>
        <v>【264.86】</v>
      </c>
      <c r="BP6" s="22">
        <f>IF(BP7="",NA(),BP7)</f>
        <v>93.83</v>
      </c>
      <c r="BQ6" s="22">
        <f t="shared" ref="BQ6:BY6" si="8">IF(BQ7="",NA(),BQ7)</f>
        <v>96.91</v>
      </c>
      <c r="BR6" s="22">
        <f t="shared" si="8"/>
        <v>93.97</v>
      </c>
      <c r="BS6" s="22">
        <f t="shared" si="8"/>
        <v>92.8</v>
      </c>
      <c r="BT6" s="22">
        <f t="shared" si="8"/>
        <v>90.7</v>
      </c>
      <c r="BU6" s="22">
        <f t="shared" si="8"/>
        <v>94.78</v>
      </c>
      <c r="BV6" s="22">
        <f t="shared" si="8"/>
        <v>97.59</v>
      </c>
      <c r="BW6" s="22">
        <f t="shared" si="8"/>
        <v>92.17</v>
      </c>
      <c r="BX6" s="22">
        <f t="shared" si="8"/>
        <v>92.83</v>
      </c>
      <c r="BY6" s="22">
        <f t="shared" si="8"/>
        <v>92.16</v>
      </c>
      <c r="BZ6" s="21" t="str">
        <f>IF(BZ7="","",IF(BZ7="-","【-】","【"&amp;SUBSTITUTE(TEXT(BZ7,"#,##0.00"),"-","△")&amp;"】"))</f>
        <v>【97.59】</v>
      </c>
      <c r="CA6" s="22">
        <f>IF(CA7="",NA(),CA7)</f>
        <v>233.16</v>
      </c>
      <c r="CB6" s="22">
        <f t="shared" ref="CB6:CJ6" si="9">IF(CB7="",NA(),CB7)</f>
        <v>224.81</v>
      </c>
      <c r="CC6" s="22">
        <f t="shared" si="9"/>
        <v>233.3</v>
      </c>
      <c r="CD6" s="22">
        <f t="shared" si="9"/>
        <v>237.54</v>
      </c>
      <c r="CE6" s="22">
        <f t="shared" si="9"/>
        <v>243.18</v>
      </c>
      <c r="CF6" s="22">
        <f t="shared" si="9"/>
        <v>181.3</v>
      </c>
      <c r="CG6" s="22">
        <f t="shared" si="9"/>
        <v>181.71</v>
      </c>
      <c r="CH6" s="22">
        <f t="shared" si="9"/>
        <v>188.51</v>
      </c>
      <c r="CI6" s="22">
        <f t="shared" si="9"/>
        <v>189.43</v>
      </c>
      <c r="CJ6" s="22">
        <f t="shared" si="9"/>
        <v>196.75</v>
      </c>
      <c r="CK6" s="21" t="str">
        <f>IF(CK7="","",IF(CK7="-","【-】","【"&amp;SUBSTITUTE(TEXT(CK7,"#,##0.00"),"-","△")&amp;"】"))</f>
        <v>【181.66】</v>
      </c>
      <c r="CL6" s="22">
        <f>IF(CL7="",NA(),CL7)</f>
        <v>65.319999999999993</v>
      </c>
      <c r="CM6" s="22">
        <f t="shared" ref="CM6:CU6" si="10">IF(CM7="",NA(),CM7)</f>
        <v>63.24</v>
      </c>
      <c r="CN6" s="22">
        <f t="shared" si="10"/>
        <v>59.77</v>
      </c>
      <c r="CO6" s="22">
        <f t="shared" si="10"/>
        <v>64.13</v>
      </c>
      <c r="CP6" s="22">
        <f t="shared" si="10"/>
        <v>62.49</v>
      </c>
      <c r="CQ6" s="22">
        <f t="shared" si="10"/>
        <v>55.89</v>
      </c>
      <c r="CR6" s="22">
        <f t="shared" si="10"/>
        <v>55.72</v>
      </c>
      <c r="CS6" s="22">
        <f t="shared" si="10"/>
        <v>55.31</v>
      </c>
      <c r="CT6" s="22">
        <f t="shared" si="10"/>
        <v>55.14</v>
      </c>
      <c r="CU6" s="22">
        <f t="shared" si="10"/>
        <v>54.99</v>
      </c>
      <c r="CV6" s="21" t="str">
        <f>IF(CV7="","",IF(CV7="-","【-】","【"&amp;SUBSTITUTE(TEXT(CV7,"#,##0.00"),"-","△")&amp;"】"))</f>
        <v>【60.21】</v>
      </c>
      <c r="CW6" s="22">
        <f>IF(CW7="",NA(),CW7)</f>
        <v>69.400000000000006</v>
      </c>
      <c r="CX6" s="22">
        <f t="shared" ref="CX6:DF6" si="11">IF(CX7="",NA(),CX7)</f>
        <v>72.31</v>
      </c>
      <c r="CY6" s="22">
        <f t="shared" si="11"/>
        <v>74.959999999999994</v>
      </c>
      <c r="CZ6" s="22">
        <f t="shared" si="11"/>
        <v>77.59</v>
      </c>
      <c r="DA6" s="22">
        <f t="shared" si="11"/>
        <v>79.75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51.04</v>
      </c>
      <c r="DI6" s="22">
        <f t="shared" ref="DI6:DQ6" si="12">IF(DI7="",NA(),DI7)</f>
        <v>52.64</v>
      </c>
      <c r="DJ6" s="22">
        <f t="shared" si="12"/>
        <v>54.05</v>
      </c>
      <c r="DK6" s="22">
        <f t="shared" si="12"/>
        <v>56.98</v>
      </c>
      <c r="DL6" s="22">
        <f t="shared" si="12"/>
        <v>58.34</v>
      </c>
      <c r="DM6" s="22">
        <f t="shared" si="12"/>
        <v>50.63</v>
      </c>
      <c r="DN6" s="22">
        <f t="shared" si="12"/>
        <v>51.29</v>
      </c>
      <c r="DO6" s="22">
        <f t="shared" si="12"/>
        <v>52.2</v>
      </c>
      <c r="DP6" s="22">
        <f t="shared" si="12"/>
        <v>52.7</v>
      </c>
      <c r="DQ6" s="22">
        <f t="shared" si="12"/>
        <v>53.48</v>
      </c>
      <c r="DR6" s="21" t="str">
        <f>IF(DR7="","",IF(DR7="-","【-】","【"&amp;SUBSTITUTE(TEXT(DR7,"#,##0.00"),"-","△")&amp;"】"))</f>
        <v>【52.41】</v>
      </c>
      <c r="DS6" s="22">
        <f>IF(DS7="",NA(),DS7)</f>
        <v>18.91</v>
      </c>
      <c r="DT6" s="22">
        <f t="shared" ref="DT6:EB6" si="13">IF(DT7="",NA(),DT7)</f>
        <v>19.03</v>
      </c>
      <c r="DU6" s="22">
        <f t="shared" si="13"/>
        <v>18.940000000000001</v>
      </c>
      <c r="DV6" s="22">
        <f t="shared" si="13"/>
        <v>18.97</v>
      </c>
      <c r="DW6" s="22">
        <f t="shared" si="13"/>
        <v>27.65</v>
      </c>
      <c r="DX6" s="22">
        <f t="shared" si="13"/>
        <v>18.28</v>
      </c>
      <c r="DY6" s="22">
        <f t="shared" si="13"/>
        <v>19.61</v>
      </c>
      <c r="DZ6" s="22">
        <f t="shared" si="13"/>
        <v>20.73</v>
      </c>
      <c r="EA6" s="22">
        <f t="shared" si="13"/>
        <v>22.86</v>
      </c>
      <c r="EB6" s="22">
        <f t="shared" si="13"/>
        <v>24.31</v>
      </c>
      <c r="EC6" s="21" t="str">
        <f>IF(EC7="","",IF(EC7="-","【-】","【"&amp;SUBSTITUTE(TEXT(EC7,"#,##0.00"),"-","△")&amp;"】"))</f>
        <v>【26.78】</v>
      </c>
      <c r="ED6" s="22">
        <f>IF(ED7="",NA(),ED7)</f>
        <v>0.2</v>
      </c>
      <c r="EE6" s="22">
        <f t="shared" ref="EE6:EM6" si="14">IF(EE7="",NA(),EE7)</f>
        <v>0.13</v>
      </c>
      <c r="EF6" s="22">
        <f t="shared" si="14"/>
        <v>0.14000000000000001</v>
      </c>
      <c r="EG6" s="22">
        <f t="shared" si="14"/>
        <v>0.22</v>
      </c>
      <c r="EH6" s="22">
        <f t="shared" si="14"/>
        <v>0.11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52094</v>
      </c>
      <c r="D7" s="24">
        <v>46</v>
      </c>
      <c r="E7" s="24">
        <v>1</v>
      </c>
      <c r="F7" s="24">
        <v>0</v>
      </c>
      <c r="G7" s="24">
        <v>1</v>
      </c>
      <c r="H7" s="24" t="s">
        <v>93</v>
      </c>
      <c r="I7" s="24" t="s">
        <v>94</v>
      </c>
      <c r="J7" s="24" t="s">
        <v>95</v>
      </c>
      <c r="K7" s="24" t="s">
        <v>96</v>
      </c>
      <c r="L7" s="24" t="s">
        <v>97</v>
      </c>
      <c r="M7" s="24" t="s">
        <v>98</v>
      </c>
      <c r="N7" s="25" t="s">
        <v>99</v>
      </c>
      <c r="O7" s="25">
        <v>56.72</v>
      </c>
      <c r="P7" s="25">
        <v>89.61</v>
      </c>
      <c r="Q7" s="25">
        <v>4308</v>
      </c>
      <c r="R7" s="25">
        <v>27069</v>
      </c>
      <c r="S7" s="25">
        <v>707.52</v>
      </c>
      <c r="T7" s="25">
        <v>38.26</v>
      </c>
      <c r="U7" s="25">
        <v>24004</v>
      </c>
      <c r="V7" s="25">
        <v>23.24</v>
      </c>
      <c r="W7" s="25">
        <v>1032.8699999999999</v>
      </c>
      <c r="X7" s="25">
        <v>99.08</v>
      </c>
      <c r="Y7" s="25">
        <v>101.68</v>
      </c>
      <c r="Z7" s="25">
        <v>99.25</v>
      </c>
      <c r="AA7" s="25">
        <v>98.24</v>
      </c>
      <c r="AB7" s="25">
        <v>96.27</v>
      </c>
      <c r="AC7" s="25">
        <v>108.35</v>
      </c>
      <c r="AD7" s="25">
        <v>108.84</v>
      </c>
      <c r="AE7" s="25">
        <v>105.92</v>
      </c>
      <c r="AF7" s="25">
        <v>106.01</v>
      </c>
      <c r="AG7" s="25">
        <v>103.74</v>
      </c>
      <c r="AH7" s="25">
        <v>107.26</v>
      </c>
      <c r="AI7" s="25">
        <v>5.85</v>
      </c>
      <c r="AJ7" s="25">
        <v>0.4</v>
      </c>
      <c r="AK7" s="25">
        <v>0</v>
      </c>
      <c r="AL7" s="25">
        <v>0</v>
      </c>
      <c r="AM7" s="25">
        <v>0</v>
      </c>
      <c r="AN7" s="25">
        <v>3.98</v>
      </c>
      <c r="AO7" s="25">
        <v>6.02</v>
      </c>
      <c r="AP7" s="25">
        <v>7.78</v>
      </c>
      <c r="AQ7" s="25">
        <v>9.59</v>
      </c>
      <c r="AR7" s="25">
        <v>11.55</v>
      </c>
      <c r="AS7" s="25">
        <v>1.61</v>
      </c>
      <c r="AT7" s="25">
        <v>257.69</v>
      </c>
      <c r="AU7" s="25">
        <v>239.94</v>
      </c>
      <c r="AV7" s="25">
        <v>204.55</v>
      </c>
      <c r="AW7" s="25">
        <v>200.43</v>
      </c>
      <c r="AX7" s="25">
        <v>178.31</v>
      </c>
      <c r="AY7" s="25">
        <v>367.55</v>
      </c>
      <c r="AZ7" s="25">
        <v>378.56</v>
      </c>
      <c r="BA7" s="25">
        <v>364.46</v>
      </c>
      <c r="BB7" s="25">
        <v>338.89</v>
      </c>
      <c r="BC7" s="25">
        <v>352.34</v>
      </c>
      <c r="BD7" s="25">
        <v>239.69</v>
      </c>
      <c r="BE7" s="25">
        <v>634.97</v>
      </c>
      <c r="BF7" s="25">
        <v>598.13</v>
      </c>
      <c r="BG7" s="25">
        <v>576.63</v>
      </c>
      <c r="BH7" s="25">
        <v>554.27</v>
      </c>
      <c r="BI7" s="25">
        <v>525.74</v>
      </c>
      <c r="BJ7" s="25">
        <v>418.68</v>
      </c>
      <c r="BK7" s="25">
        <v>395.68</v>
      </c>
      <c r="BL7" s="25">
        <v>403.72</v>
      </c>
      <c r="BM7" s="25">
        <v>400.21</v>
      </c>
      <c r="BN7" s="25">
        <v>391.13</v>
      </c>
      <c r="BO7" s="25">
        <v>264.86</v>
      </c>
      <c r="BP7" s="25">
        <v>93.83</v>
      </c>
      <c r="BQ7" s="25">
        <v>96.91</v>
      </c>
      <c r="BR7" s="25">
        <v>93.97</v>
      </c>
      <c r="BS7" s="25">
        <v>92.8</v>
      </c>
      <c r="BT7" s="25">
        <v>90.7</v>
      </c>
      <c r="BU7" s="25">
        <v>94.78</v>
      </c>
      <c r="BV7" s="25">
        <v>97.59</v>
      </c>
      <c r="BW7" s="25">
        <v>92.17</v>
      </c>
      <c r="BX7" s="25">
        <v>92.83</v>
      </c>
      <c r="BY7" s="25">
        <v>92.16</v>
      </c>
      <c r="BZ7" s="25">
        <v>97.59</v>
      </c>
      <c r="CA7" s="25">
        <v>233.16</v>
      </c>
      <c r="CB7" s="25">
        <v>224.81</v>
      </c>
      <c r="CC7" s="25">
        <v>233.3</v>
      </c>
      <c r="CD7" s="25">
        <v>237.54</v>
      </c>
      <c r="CE7" s="25">
        <v>243.18</v>
      </c>
      <c r="CF7" s="25">
        <v>181.3</v>
      </c>
      <c r="CG7" s="25">
        <v>181.71</v>
      </c>
      <c r="CH7" s="25">
        <v>188.51</v>
      </c>
      <c r="CI7" s="25">
        <v>189.43</v>
      </c>
      <c r="CJ7" s="25">
        <v>196.75</v>
      </c>
      <c r="CK7" s="25">
        <v>181.66</v>
      </c>
      <c r="CL7" s="25">
        <v>65.319999999999993</v>
      </c>
      <c r="CM7" s="25">
        <v>63.24</v>
      </c>
      <c r="CN7" s="25">
        <v>59.77</v>
      </c>
      <c r="CO7" s="25">
        <v>64.13</v>
      </c>
      <c r="CP7" s="25">
        <v>62.49</v>
      </c>
      <c r="CQ7" s="25">
        <v>55.89</v>
      </c>
      <c r="CR7" s="25">
        <v>55.72</v>
      </c>
      <c r="CS7" s="25">
        <v>55.31</v>
      </c>
      <c r="CT7" s="25">
        <v>55.14</v>
      </c>
      <c r="CU7" s="25">
        <v>54.99</v>
      </c>
      <c r="CV7" s="25">
        <v>60.21</v>
      </c>
      <c r="CW7" s="25">
        <v>69.400000000000006</v>
      </c>
      <c r="CX7" s="25">
        <v>72.31</v>
      </c>
      <c r="CY7" s="25">
        <v>74.959999999999994</v>
      </c>
      <c r="CZ7" s="25">
        <v>77.59</v>
      </c>
      <c r="DA7" s="25">
        <v>79.75</v>
      </c>
      <c r="DB7" s="25">
        <v>81.27</v>
      </c>
      <c r="DC7" s="25">
        <v>81.260000000000005</v>
      </c>
      <c r="DD7" s="25">
        <v>80.36</v>
      </c>
      <c r="DE7" s="25">
        <v>80.13</v>
      </c>
      <c r="DF7" s="25">
        <v>79.34</v>
      </c>
      <c r="DG7" s="25">
        <v>89.21</v>
      </c>
      <c r="DH7" s="25">
        <v>51.04</v>
      </c>
      <c r="DI7" s="25">
        <v>52.64</v>
      </c>
      <c r="DJ7" s="25">
        <v>54.05</v>
      </c>
      <c r="DK7" s="25">
        <v>56.98</v>
      </c>
      <c r="DL7" s="25">
        <v>58.34</v>
      </c>
      <c r="DM7" s="25">
        <v>50.63</v>
      </c>
      <c r="DN7" s="25">
        <v>51.29</v>
      </c>
      <c r="DO7" s="25">
        <v>52.2</v>
      </c>
      <c r="DP7" s="25">
        <v>52.7</v>
      </c>
      <c r="DQ7" s="25">
        <v>53.48</v>
      </c>
      <c r="DR7" s="25">
        <v>52.41</v>
      </c>
      <c r="DS7" s="25">
        <v>18.91</v>
      </c>
      <c r="DT7" s="25">
        <v>19.03</v>
      </c>
      <c r="DU7" s="25">
        <v>18.940000000000001</v>
      </c>
      <c r="DV7" s="25">
        <v>18.97</v>
      </c>
      <c r="DW7" s="25">
        <v>27.65</v>
      </c>
      <c r="DX7" s="25">
        <v>18.28</v>
      </c>
      <c r="DY7" s="25">
        <v>19.61</v>
      </c>
      <c r="DZ7" s="25">
        <v>20.73</v>
      </c>
      <c r="EA7" s="25">
        <v>22.86</v>
      </c>
      <c r="EB7" s="25">
        <v>24.31</v>
      </c>
      <c r="EC7" s="25">
        <v>26.78</v>
      </c>
      <c r="ED7" s="25">
        <v>0.2</v>
      </c>
      <c r="EE7" s="25">
        <v>0.13</v>
      </c>
      <c r="EF7" s="25">
        <v>0.14000000000000001</v>
      </c>
      <c r="EG7" s="25">
        <v>0.22</v>
      </c>
      <c r="EH7" s="25">
        <v>0.11</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行敏</cp:lastModifiedBy>
  <cp:lastPrinted>2026-01-19T07:21:59Z</cp:lastPrinted>
  <dcterms:created xsi:type="dcterms:W3CDTF">2025-12-12T09:11:41Z</dcterms:created>
  <dcterms:modified xsi:type="dcterms:W3CDTF">2026-03-03T06:58:13Z</dcterms:modified>
  <cp:category/>
</cp:coreProperties>
</file>