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00　R5.10.1以降\08　企業\01　上水道\05　業務\令和6年度\12　経営比較分析表関係\02　経営比較分析表提出\下水\"/>
    </mc:Choice>
  </mc:AlternateContent>
  <workbookProtection workbookAlgorithmName="SHA-512" workbookHashValue="b/OHT4VI0bfGtrdQF6EYLKw8igAMK9j4ejNYCGeV5SAKHd6SfLeNOmCiOuSgVNYUK6YyFkBteCtK2vBDqYK7kA==" workbookSaltValue="4fPYxhPx/BuSnoAHM5H8M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<sst xmlns="http://schemas.openxmlformats.org/spreadsheetml/2006/main" count="253" uniqueCount="116">
  <si>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</si>
  <si>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</si>
  <si>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</si>
  <si>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</si>
  <si>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</si>
  <si>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</si>
  <si>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</si>
  <si>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</si>
  <si>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</si>
  <si>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</si>
  <si>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</si>
  <si>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</si>
  <si>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</si>
  <si>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</si>
  <si>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</si>
  <si>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</si>
  <si>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</si>
  <si>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</si>
  <si>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</si>
  <si>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</si>
  <si>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</si>
  <si>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</si>
  <si>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</si>
  <si>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</si>
  <si>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</si>
  <si>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</si>
  <si>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</si>
  <si>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</si>
  <si>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</si>
  <si>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</si>
  <si>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</si>
  <si>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</si>
  <si>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</si>
  <si>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</si>
  <si>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</si>
  <si>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</si>
  <si>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</si>
  <si>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</si>
  <si>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</si>
  <si>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</si>
  <si>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</si>
  <si>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</si>
  <si>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</si>
  <si>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</si>
  <si>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</si>
  <si>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</si>
  <si>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</si>
  <si>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</si>
  <si>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</si>
  <si>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</si>
  <si>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</si>
  <si>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</si>
  <si>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</si>
  <si>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</si>
  <si>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</si>
  <si>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</si>
  <si>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</si>
  <si>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</si>
  <si>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</si>
  <si>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</si>
  <si>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</si>
  <si>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</si>
  <si>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</si>
  <si>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</si>
  <si>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</si>
  <si>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</si>
  <si>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</si>
  <si>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</si>
  <si>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</si>
  <si>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</si>
  <si>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</si>
  <si>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</si>
  <si>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</si>
  <si>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</si>
  <si>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</si>
  <si>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</si>
  <si>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</si>
  <si>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</si>
  <si>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</si>
  <si>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</si>
  <si>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</si>
  <si>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</si>
  <si>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</si>
  <si>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</si>
  <si>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</si>
  <si>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</si>
  <si>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</si>
  <si>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</si>
  <si>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</si>
  <si>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</si>
  <si>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</si>
  <si>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</si>
  <si>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</si>
  <si>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</si>
  <si>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</si>
  <si>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</si>
  <si>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</si>
  <si>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</si>
  <si>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</si>
  <si>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</si>
  <si>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</si>
  <si>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</si>
  <si>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</si>
  <si>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</si>
  <si>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</si>
  <si>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</si>
  <si>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</si>
  <si>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</si>
  <si>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</si>
  <si>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</si>
  <si>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</si>
  <si>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</si>
  <si>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</si>
  <si>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農業集落排水事業における経営の健全性及び効率性について、①の経常収支比率が100.03％であり、過去4年間にわたり横ばいとなっていますが、一般会計からの補助金で調整しているためです。
　②の累積欠損金比率は、前年度より大きく改善されていますが、公共下水道事業との間での資産の異動によるものです。しかしながら、425.55％となっており使用料等に対する欠損金の割合が類似団体平均より高くなっています。
　③の流動比率は、32.65％と類似団体平均より下回っており、流動資産である現金預金等の保有が流動負債と比較して少ない状況にあります。
　④の企業債残高対事業規模比率については、類似団体平均の約8倍の状況にあり、収入に対して過剰な設備投資であったことの影響が色濃く反映されています。
　⑤の経費回収率についても38.70％であり類似団体平均を大きく下回っており、使用料の改定を令和5年度に実施したものの経費を賄えていない状況にあります。
　⑥の汚水処理原価は、前年度と比較して約42円上昇していますが、これは、企業債の元金償還に充てた一般会計からの基準外繰入金が大幅に増加したためです。
　⑦の施設利用率は類似団体平均を上回っているものの、施設の規模が過大であると考えられます。
　⑧の水洗化率については類似団体平均よりも低くなっており、前年度より上昇しているものの下水道接続が伸び悩んでいる状況にあります。
</t>
    <rPh sb="31" eb="33">
      <t>ケイジョウ</t>
    </rPh>
    <rPh sb="70" eb="72">
      <t>イッパン</t>
    </rPh>
    <rPh sb="72" eb="74">
      <t>カイケイ</t>
    </rPh>
    <rPh sb="77" eb="80">
      <t>ホジョキン</t>
    </rPh>
    <rPh sb="81" eb="83">
      <t>チョウセイ</t>
    </rPh>
    <rPh sb="105" eb="108">
      <t>ゼンネンド</t>
    </rPh>
    <rPh sb="110" eb="111">
      <t>オオ</t>
    </rPh>
    <rPh sb="113" eb="115">
      <t>カイゼン</t>
    </rPh>
    <rPh sb="123" eb="125">
      <t>コウキョウ</t>
    </rPh>
    <rPh sb="125" eb="128">
      <t>ゲスイドウ</t>
    </rPh>
    <rPh sb="128" eb="130">
      <t>ジギョウ</t>
    </rPh>
    <rPh sb="183" eb="185">
      <t>ルイジ</t>
    </rPh>
    <rPh sb="185" eb="187">
      <t>ダンタイ</t>
    </rPh>
    <rPh sb="187" eb="189">
      <t>ヘイキン</t>
    </rPh>
    <rPh sb="191" eb="192">
      <t>タカ</t>
    </rPh>
    <rPh sb="382" eb="385">
      <t>シヨウリョウ</t>
    </rPh>
    <rPh sb="386" eb="388">
      <t>カイテイ</t>
    </rPh>
    <rPh sb="389" eb="391">
      <t>レイワ</t>
    </rPh>
    <rPh sb="392" eb="394">
      <t>ネンド</t>
    </rPh>
    <rPh sb="395" eb="397">
      <t>ジッシ</t>
    </rPh>
    <rPh sb="402" eb="404">
      <t>ケイヒ</t>
    </rPh>
    <rPh sb="511" eb="512">
      <t>ウワ</t>
    </rPh>
    <rPh sb="512" eb="513">
      <t>マワ</t>
    </rPh>
    <rPh sb="521" eb="523">
      <t>シセツ</t>
    </rPh>
    <rPh sb="524" eb="526">
      <t>キボ</t>
    </rPh>
    <rPh sb="527" eb="529">
      <t>カダイ</t>
    </rPh>
    <rPh sb="570" eb="573">
      <t>ゼンネンド</t>
    </rPh>
    <rPh sb="575" eb="577">
      <t>ジョウショウ</t>
    </rPh>
    <phoneticPr fontId="4"/>
  </si>
  <si>
    <t>　本市の農業集落排水事業は3地区あり最初の小豆沢地区の供用開始が平成13年度であり20年以上経過しています。
　管渠については、令和5年度は豪雨被害により管渠の一部を敷設替えしましたが、老朽化は見られず更新の計画はありません。
　しかしながら、農業集落排水事業では地区毎に処理施設を有しており、処理施設に係る機器類は耐用年数が短いため更新時期を迎えています。
　優先度を適切に把握し計画的な更新を行う必要があるため、今後は、維持管理に関する全体計画を策定し計画的に進めていく必要があります。
 また、①の有形固定資産減価償却率が低いのは令和2年度に地方公営企業法を適用したためであり、今後も上昇していくものと考えます。</t>
    <rPh sb="14" eb="16">
      <t>チク</t>
    </rPh>
    <rPh sb="18" eb="20">
      <t>サイショ</t>
    </rPh>
    <rPh sb="21" eb="24">
      <t>アズキサワ</t>
    </rPh>
    <rPh sb="24" eb="26">
      <t>チク</t>
    </rPh>
    <rPh sb="27" eb="29">
      <t>キョウヨウ</t>
    </rPh>
    <rPh sb="29" eb="31">
      <t>カイシ</t>
    </rPh>
    <rPh sb="43" eb="46">
      <t>ネンイジョウ</t>
    </rPh>
    <rPh sb="46" eb="48">
      <t>ケイカ</t>
    </rPh>
    <rPh sb="83" eb="85">
      <t>フセツ</t>
    </rPh>
    <rPh sb="85" eb="86">
      <t>ガ</t>
    </rPh>
    <rPh sb="158" eb="160">
      <t>タイヨウ</t>
    </rPh>
    <rPh sb="160" eb="162">
      <t>ネンスウ</t>
    </rPh>
    <rPh sb="163" eb="164">
      <t>ミジカ</t>
    </rPh>
    <rPh sb="167" eb="169">
      <t>コウシン</t>
    </rPh>
    <rPh sb="169" eb="171">
      <t>ジキ</t>
    </rPh>
    <rPh sb="172" eb="173">
      <t>ムカ</t>
    </rPh>
    <phoneticPr fontId="4"/>
  </si>
  <si>
    <t>　本市の農業集落排水事業は健全性において非常に厳しい状況にあります。これは、使用料収入と比較して、過大な設備投資により企業債残高が極めて多く残っていることや、各地区に処理施設を有していることで維持管理費が掛かり増しになっていることが考えられます。
　そのため、施設については、令和5年度から小豆沢地区の処理場を廃止するため公共下水道への施設統合工事を実施しています。また、令和5年10月から約16.3%アップの使用料改定を実施しましたが、今後も人口の減少が続く見込みであり、これに伴い使用料収入も減少していく見込みです。このため、4年ごとを目途に適切な使用料の検討を行っていく予定です。また、引き続き経費の削減に努めていきます。</t>
    <rPh sb="20" eb="22">
      <t>ヒジョウ</t>
    </rPh>
    <rPh sb="102" eb="103">
      <t>カ</t>
    </rPh>
    <rPh sb="105" eb="106">
      <t>マ</t>
    </rPh>
    <rPh sb="116" eb="117">
      <t>カンガ</t>
    </rPh>
    <rPh sb="130" eb="132">
      <t>シセツ</t>
    </rPh>
    <rPh sb="138" eb="140">
      <t>レイワ</t>
    </rPh>
    <rPh sb="141" eb="143">
      <t>ネンド</t>
    </rPh>
    <rPh sb="145" eb="148">
      <t>アズキサワ</t>
    </rPh>
    <rPh sb="148" eb="150">
      <t>チク</t>
    </rPh>
    <rPh sb="151" eb="154">
      <t>ショリジョウ</t>
    </rPh>
    <rPh sb="155" eb="157">
      <t>ハイシ</t>
    </rPh>
    <rPh sb="161" eb="163">
      <t>コウキョウ</t>
    </rPh>
    <rPh sb="172" eb="174">
      <t>コウジ</t>
    </rPh>
    <rPh sb="175" eb="177">
      <t>ジッシ</t>
    </rPh>
    <rPh sb="222" eb="224">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</si>
</sst>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0.13</c:v>
                </c:pt>
              </c:numCache>
            </c:numRef>
          </c:val>
          <c:extLst>
            <c:ext xmlns:c16="http://schemas.microsoft.com/office/drawing/2014/chart" uri="{C3380CC4-5D6E-409C-BE32-E72D297353CC}">
              <c16:uniqueId val="{00000000-5B30-45E3-A6F1-9100148789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5B30-45E3-A6F1-9100148789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54.21</c:v>
                </c:pt>
                <c:pt idx="2">
                  <c:v>56.81</c:v>
                </c:pt>
                <c:pt idx="3">
                  <c:v>56.44</c:v>
                </c:pt>
                <c:pt idx="4">
                  <c:v>56.56</c:v>
                </c:pt>
              </c:numCache>
            </c:numRef>
          </c:val>
          <c:extLst>
            <c:ext xmlns:c16="http://schemas.microsoft.com/office/drawing/2014/chart" uri="{C3380CC4-5D6E-409C-BE32-E72D297353CC}">
              <c16:uniqueId val="{00000000-020C-4E6B-9C2B-A59BCE4F4F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20C-4E6B-9C2B-A59BCE4F4F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74.209999999999994</c:v>
                </c:pt>
                <c:pt idx="2">
                  <c:v>75.31</c:v>
                </c:pt>
                <c:pt idx="3">
                  <c:v>76.08</c:v>
                </c:pt>
                <c:pt idx="4">
                  <c:v>77.33</c:v>
                </c:pt>
              </c:numCache>
            </c:numRef>
          </c:val>
          <c:extLst>
            <c:ext xmlns:c16="http://schemas.microsoft.com/office/drawing/2014/chart" uri="{C3380CC4-5D6E-409C-BE32-E72D297353CC}">
              <c16:uniqueId val="{00000000-88DA-41ED-956C-041CEE692F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8DA-41ED-956C-041CEE692F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102.67</c:v>
                </c:pt>
                <c:pt idx="2">
                  <c:v>103.05</c:v>
                </c:pt>
                <c:pt idx="3">
                  <c:v>103.55</c:v>
                </c:pt>
                <c:pt idx="4">
                  <c:v>100.03</c:v>
                </c:pt>
              </c:numCache>
            </c:numRef>
          </c:val>
          <c:extLst>
            <c:ext xmlns:c16="http://schemas.microsoft.com/office/drawing/2014/chart" uri="{C3380CC4-5D6E-409C-BE32-E72D297353CC}">
              <c16:uniqueId val="{00000000-62C3-49D4-8890-AADC162C17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2C3-49D4-8890-AADC162C17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6.71</c:v>
                </c:pt>
                <c:pt idx="3">
                  <c:v>9.7200000000000006</c:v>
                </c:pt>
                <c:pt idx="4">
                  <c:v>12.68</c:v>
                </c:pt>
              </c:numCache>
            </c:numRef>
          </c:val>
          <c:extLst>
            <c:ext xmlns:c16="http://schemas.microsoft.com/office/drawing/2014/chart" uri="{C3380CC4-5D6E-409C-BE32-E72D297353CC}">
              <c16:uniqueId val="{00000000-E756-4053-9E36-1415E1174B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756-4053-9E36-1415E1174B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10-4424-90F6-8F08711D1F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FB10-4424-90F6-8F08711D1F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603.45000000000005</c:v>
                </c:pt>
                <c:pt idx="2">
                  <c:v>574.91999999999996</c:v>
                </c:pt>
                <c:pt idx="3">
                  <c:v>548.39</c:v>
                </c:pt>
                <c:pt idx="4">
                  <c:v>425.55</c:v>
                </c:pt>
              </c:numCache>
            </c:numRef>
          </c:val>
          <c:extLst>
            <c:ext xmlns:c16="http://schemas.microsoft.com/office/drawing/2014/chart" uri="{C3380CC4-5D6E-409C-BE32-E72D297353CC}">
              <c16:uniqueId val="{00000000-217C-4760-AB06-671356D7B9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17C-4760-AB06-671356D7B9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17.309999999999999</c:v>
                </c:pt>
                <c:pt idx="2">
                  <c:v>26.74</c:v>
                </c:pt>
                <c:pt idx="3">
                  <c:v>31.63</c:v>
                </c:pt>
                <c:pt idx="4">
                  <c:v>32.65</c:v>
                </c:pt>
              </c:numCache>
            </c:numRef>
          </c:val>
          <c:extLst>
            <c:ext xmlns:c16="http://schemas.microsoft.com/office/drawing/2014/chart" uri="{C3380CC4-5D6E-409C-BE32-E72D297353CC}">
              <c16:uniqueId val="{00000000-875C-4324-874F-D81F24417E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875C-4324-874F-D81F24417E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7767.96</c:v>
                </c:pt>
                <c:pt idx="2">
                  <c:v>7483.05</c:v>
                </c:pt>
                <c:pt idx="3">
                  <c:v>7250.37</c:v>
                </c:pt>
                <c:pt idx="4">
                  <c:v>6546.17</c:v>
                </c:pt>
              </c:numCache>
            </c:numRef>
          </c:val>
          <c:extLst>
            <c:ext xmlns:c16="http://schemas.microsoft.com/office/drawing/2014/chart" uri="{C3380CC4-5D6E-409C-BE32-E72D297353CC}">
              <c16:uniqueId val="{00000000-47AC-48AE-8A39-B9E08B023B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47AC-48AE-8A39-B9E08B023B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44.88</c:v>
                </c:pt>
                <c:pt idx="2">
                  <c:v>44.31</c:v>
                </c:pt>
                <c:pt idx="3">
                  <c:v>42.18</c:v>
                </c:pt>
                <c:pt idx="4">
                  <c:v>38.700000000000003</c:v>
                </c:pt>
              </c:numCache>
            </c:numRef>
          </c:val>
          <c:extLst>
            <c:ext xmlns:c16="http://schemas.microsoft.com/office/drawing/2014/chart" uri="{C3380CC4-5D6E-409C-BE32-E72D297353CC}">
              <c16:uniqueId val="{00000000-8042-4F3A-9EE6-0A9DCEADA2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8042-4F3A-9EE6-0A9DCEADA2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257.38</c:v>
                </c:pt>
                <c:pt idx="2">
                  <c:v>250.28</c:v>
                </c:pt>
                <c:pt idx="3">
                  <c:v>264.45</c:v>
                </c:pt>
                <c:pt idx="4">
                  <c:v>306.92</c:v>
                </c:pt>
              </c:numCache>
            </c:numRef>
          </c:val>
          <c:extLst>
            <c:ext xmlns:c16="http://schemas.microsoft.com/office/drawing/2014/chart" uri="{C3380CC4-5D6E-409C-BE32-E72D297353CC}">
              <c16:uniqueId val="{00000000-01F8-461D-B4F5-975C1291D3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1F8-461D-B4F5-975C1291D3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鹿角市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27714</v>
      </c>
      <c r="AM8" s="54"/>
      <c r="AN8" s="54"/>
      <c r="AO8" s="54"/>
      <c r="AP8" s="54"/>
      <c r="AQ8" s="54"/>
      <c r="AR8" s="54"/>
      <c r="AS8" s="54"/>
      <c r="AT8" s="53">
        <f>データ!T6</f>
        <v>707.52</v>
      </c>
      <c r="AU8" s="53"/>
      <c r="AV8" s="53"/>
      <c r="AW8" s="53"/>
      <c r="AX8" s="53"/>
      <c r="AY8" s="53"/>
      <c r="AZ8" s="53"/>
      <c r="BA8" s="53"/>
      <c r="BB8" s="53">
        <f>データ!U6</f>
        <v>39.17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46.3</v>
      </c>
      <c r="J10" s="53"/>
      <c r="K10" s="53"/>
      <c r="L10" s="53"/>
      <c r="M10" s="53"/>
      <c r="N10" s="53"/>
      <c r="O10" s="53"/>
      <c r="P10" s="53">
        <f>データ!P6</f>
        <v>5.47</v>
      </c>
      <c r="Q10" s="53"/>
      <c r="R10" s="53"/>
      <c r="S10" s="53"/>
      <c r="T10" s="53"/>
      <c r="U10" s="53"/>
      <c r="V10" s="53"/>
      <c r="W10" s="53">
        <f>データ!Q6</f>
        <v>100</v>
      </c>
      <c r="X10" s="53"/>
      <c r="Y10" s="53"/>
      <c r="Z10" s="53"/>
      <c r="AA10" s="53"/>
      <c r="AB10" s="53"/>
      <c r="AC10" s="53"/>
      <c r="AD10" s="54">
        <f>データ!R6</f>
        <v>4685</v>
      </c>
      <c r="AE10" s="54"/>
      <c r="AF10" s="54"/>
      <c r="AG10" s="54"/>
      <c r="AH10" s="54"/>
      <c r="AI10" s="54"/>
      <c r="AJ10" s="54"/>
      <c r="AK10" s="2"/>
      <c r="AL10" s="54">
        <f>データ!V6</f>
        <v>1500</v>
      </c>
      <c r="AM10" s="54"/>
      <c r="AN10" s="54"/>
      <c r="AO10" s="54"/>
      <c r="AP10" s="54"/>
      <c r="AQ10" s="54"/>
      <c r="AR10" s="54"/>
      <c r="AS10" s="54"/>
      <c r="AT10" s="53">
        <f>データ!W6</f>
        <v>1.25</v>
      </c>
      <c r="AU10" s="53"/>
      <c r="AV10" s="53"/>
      <c r="AW10" s="53"/>
      <c r="AX10" s="53"/>
      <c r="AY10" s="53"/>
      <c r="AZ10" s="53"/>
      <c r="BA10" s="53"/>
      <c r="BB10" s="53">
        <f>データ!X6</f>
        <v>1200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mKypO5yKVYV/8HMaImSIdCSR7LlAuvJ6waprguRlFLVUf2VNX/QhEB3Q4SksMlEd+A7tbaBVh2gBj7hnj4HGQ==" saltValue="ZwRSU3K2RyGGDbQVROcj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52094</v>
      </c>
      <c r="D6" s="19">
        <f t="shared" si="3"/>
        <v>46</v>
      </c>
      <c r="E6" s="19">
        <f t="shared" si="3"/>
        <v>17</v>
      </c>
      <c r="F6" s="19">
        <f t="shared" si="3"/>
        <v>5</v>
      </c>
      <c r="G6" s="19">
        <f t="shared" si="3"/>
        <v>0</v>
      </c>
      <c r="H6" s="19" t="str">
        <f t="shared" si="3"/>
        <v>秋田県　鹿角市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46.3</v>
      </c>
      <c r="P6" s="20">
        <f t="shared" si="3"/>
        <v>5.47</v>
      </c>
      <c r="Q6" s="20">
        <f t="shared" si="3"/>
        <v>100</v>
      </c>
      <c r="R6" s="20">
        <f t="shared" si="3"/>
        <v>4685</v>
      </c>
      <c r="S6" s="20">
        <f t="shared" si="3"/>
        <v>27714</v>
      </c>
      <c r="T6" s="20">
        <f t="shared" si="3"/>
        <v>707.52</v>
      </c>
      <c r="U6" s="20">
        <f t="shared" si="3"/>
        <v>39.17</v>
      </c>
      <c r="V6" s="20">
        <f t="shared" si="3"/>
        <v>1500</v>
      </c>
      <c r="W6" s="20">
        <f t="shared" si="3"/>
        <v>1.25</v>
      </c>
      <c r="X6" s="20">
        <f t="shared" si="3"/>
        <v>1200</v>
      </c>
      <c r="Y6" s="21" t="str">
        <f>IF(Y7="",NA(),Y7)</f>
        <v>-</v>
      </c>
      <c r="Z6" s="21">
        <f t="shared" ref="Z6:AH6" si="4">IF(Z7="",NA(),Z7)</f>
        <v>102.67</v>
      </c>
      <c r="AA6" s="21">
        <f t="shared" si="4"/>
        <v>103.05</v>
      </c>
      <c r="AB6" s="21">
        <f t="shared" si="4"/>
        <v>103.55</v>
      </c>
      <c r="AC6" s="21">
        <f t="shared" si="4"/>
        <v>100.03</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603.45000000000005</v>
      </c>
      <c r="AL6" s="21">
        <f t="shared" si="5"/>
        <v>574.91999999999996</v>
      </c>
      <c r="AM6" s="21">
        <f t="shared" si="5"/>
        <v>548.39</v>
      </c>
      <c r="AN6" s="21">
        <f t="shared" si="5"/>
        <v>425.55</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17.309999999999999</v>
      </c>
      <c r="AW6" s="21">
        <f t="shared" si="6"/>
        <v>26.74</v>
      </c>
      <c r="AX6" s="21">
        <f t="shared" si="6"/>
        <v>31.63</v>
      </c>
      <c r="AY6" s="21">
        <f t="shared" si="6"/>
        <v>32.65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7767.96</v>
      </c>
      <c r="BH6" s="21">
        <f t="shared" si="7"/>
        <v>7483.05</v>
      </c>
      <c r="BI6" s="21">
        <f t="shared" si="7"/>
        <v>7250.37</v>
      </c>
      <c r="BJ6" s="21">
        <f t="shared" si="7"/>
        <v>6546.17</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44.88</v>
      </c>
      <c r="BS6" s="21">
        <f t="shared" si="8"/>
        <v>44.31</v>
      </c>
      <c r="BT6" s="21">
        <f t="shared" si="8"/>
        <v>42.18</v>
      </c>
      <c r="BU6" s="21">
        <f t="shared" si="8"/>
        <v>38.700000000000003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257.38</v>
      </c>
      <c r="CD6" s="21">
        <f t="shared" si="9"/>
        <v>250.28</v>
      </c>
      <c r="CE6" s="21">
        <f t="shared" si="9"/>
        <v>264.45</v>
      </c>
      <c r="CF6" s="21">
        <f t="shared" si="9"/>
        <v>306.92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54.21</v>
      </c>
      <c r="CO6" s="21">
        <f t="shared" si="10"/>
        <v>56.81</v>
      </c>
      <c r="CP6" s="21">
        <f t="shared" si="10"/>
        <v>56.44</v>
      </c>
      <c r="CQ6" s="21">
        <f t="shared" si="10"/>
        <v>56.56</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74.209999999999994</v>
      </c>
      <c r="CZ6" s="21">
        <f t="shared" si="11"/>
        <v>75.31</v>
      </c>
      <c r="DA6" s="21">
        <f t="shared" si="11"/>
        <v>76.08</v>
      </c>
      <c r="DB6" s="21">
        <f t="shared" si="11"/>
        <v>77.33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3.37</v>
      </c>
      <c r="DK6" s="21">
        <f t="shared" si="12"/>
        <v>6.71</v>
      </c>
      <c r="DL6" s="21">
        <f t="shared" si="12"/>
        <v>9.7200000000000006</v>
      </c>
      <c r="DM6" s="21">
        <f t="shared" si="12"/>
        <v>12.68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1">
        <f t="shared" si="14"/>
        <v>0.13</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52094</v>
      </c>
      <c r="D7" s="23">
        <v>46</v>
      </c>
      <c r="E7" s="23">
        <v>17</v>
      </c>
      <c r="F7" s="23">
        <v>5</v>
      </c>
      <c r="G7" s="23">
        <v>0</v>
      </c>
      <c r="H7" s="23" t="s">
        <v>96</v>
      </c>
      <c r="I7" s="23" t="s">
        <v>97</v>
      </c>
      <c r="J7" s="23" t="s">
        <v>98</v>
      </c>
      <c r="K7" s="23" t="s">
        <v>99</v>
      </c>
      <c r="L7" s="23" t="s">
        <v>100</v>
      </c>
      <c r="M7" s="23" t="s">
        <v>101</v>
      </c>
      <c r="N7" s="24" t="s">
        <v>102</v>
      </c>
      <c r="O7" s="24">
        <v>46.3</v>
      </c>
      <c r="P7" s="24">
        <v>5.47</v>
      </c>
      <c r="Q7" s="24">
        <v>100</v>
      </c>
      <c r="R7" s="24">
        <v>4685</v>
      </c>
      <c r="S7" s="24">
        <v>27714</v>
      </c>
      <c r="T7" s="24">
        <v>707.52</v>
      </c>
      <c r="U7" s="24">
        <v>39.17</v>
      </c>
      <c r="V7" s="24">
        <v>1500</v>
      </c>
      <c r="W7" s="24">
        <v>1.25</v>
      </c>
      <c r="X7" s="24">
        <v>1200</v>
      </c>
      <c r="Y7" s="24" t="s">
        <v>102</v>
      </c>
      <c r="Z7" s="24">
        <v>102.67</v>
      </c>
      <c r="AA7" s="24">
        <v>103.05</v>
      </c>
      <c r="AB7" s="24">
        <v>103.55</v>
      </c>
      <c r="AC7" s="24">
        <v>100.03</v>
      </c>
      <c r="AD7" s="24" t="s">
        <v>102</v>
      </c>
      <c r="AE7" s="24">
        <v>106.37</v>
      </c>
      <c r="AF7" s="24">
        <v>106.07</v>
      </c>
      <c r="AG7" s="24">
        <v>105.5</v>
      </c>
      <c r="AH7" s="24">
        <v>106.35</v>
      </c>
      <c r="AI7" s="24">
        <v>104.44</v>
      </c>
      <c r="AJ7" s="24" t="s">
        <v>102</v>
      </c>
      <c r="AK7" s="24">
        <v>603.45000000000005</v>
      </c>
      <c r="AL7" s="24">
        <v>574.91999999999996</v>
      </c>
      <c r="AM7" s="24">
        <v>548.39</v>
      </c>
      <c r="AN7" s="24">
        <v>425.55</v>
      </c>
      <c r="AO7" s="24" t="s">
        <v>102</v>
      </c>
      <c r="AP7" s="24">
        <v>139.02000000000001</v>
      </c>
      <c r="AQ7" s="24">
        <v>132.04</v>
      </c>
      <c r="AR7" s="24">
        <v>145.43</v>
      </c>
      <c r="AS7" s="24">
        <v>129.88999999999999</v>
      </c>
      <c r="AT7" s="24">
        <v>124.06</v>
      </c>
      <c r="AU7" s="24" t="s">
        <v>102</v>
      </c>
      <c r="AV7" s="24">
        <v>17.309999999999999</v>
      </c>
      <c r="AW7" s="24">
        <v>26.74</v>
      </c>
      <c r="AX7" s="24">
        <v>31.63</v>
      </c>
      <c r="AY7" s="24">
        <v>32.65</v>
      </c>
      <c r="AZ7" s="24" t="s">
        <v>102</v>
      </c>
      <c r="BA7" s="24">
        <v>29.13</v>
      </c>
      <c r="BB7" s="24">
        <v>35.69</v>
      </c>
      <c r="BC7" s="24">
        <v>38.4</v>
      </c>
      <c r="BD7" s="24">
        <v>44.04</v>
      </c>
      <c r="BE7" s="24">
        <v>42.02</v>
      </c>
      <c r="BF7" s="24" t="s">
        <v>102</v>
      </c>
      <c r="BG7" s="24">
        <v>7767.96</v>
      </c>
      <c r="BH7" s="24">
        <v>7483.05</v>
      </c>
      <c r="BI7" s="24">
        <v>7250.37</v>
      </c>
      <c r="BJ7" s="24">
        <v>6546.17</v>
      </c>
      <c r="BK7" s="24" t="s">
        <v>102</v>
      </c>
      <c r="BL7" s="24">
        <v>867.83</v>
      </c>
      <c r="BM7" s="24">
        <v>791.76</v>
      </c>
      <c r="BN7" s="24">
        <v>900.82</v>
      </c>
      <c r="BO7" s="24">
        <v>839.21</v>
      </c>
      <c r="BP7" s="24">
        <v>785.1</v>
      </c>
      <c r="BQ7" s="24" t="s">
        <v>102</v>
      </c>
      <c r="BR7" s="24">
        <v>44.88</v>
      </c>
      <c r="BS7" s="24">
        <v>44.31</v>
      </c>
      <c r="BT7" s="24">
        <v>42.18</v>
      </c>
      <c r="BU7" s="24">
        <v>38.700000000000003</v>
      </c>
      <c r="BV7" s="24" t="s">
        <v>102</v>
      </c>
      <c r="BW7" s="24">
        <v>57.08</v>
      </c>
      <c r="BX7" s="24">
        <v>56.26</v>
      </c>
      <c r="BY7" s="24">
        <v>52.94</v>
      </c>
      <c r="BZ7" s="24">
        <v>52.05</v>
      </c>
      <c r="CA7" s="24">
        <v>56.93</v>
      </c>
      <c r="CB7" s="24" t="s">
        <v>102</v>
      </c>
      <c r="CC7" s="24">
        <v>257.38</v>
      </c>
      <c r="CD7" s="24">
        <v>250.28</v>
      </c>
      <c r="CE7" s="24">
        <v>264.45</v>
      </c>
      <c r="CF7" s="24">
        <v>306.92</v>
      </c>
      <c r="CG7" s="24" t="s">
        <v>102</v>
      </c>
      <c r="CH7" s="24">
        <v>274.99</v>
      </c>
      <c r="CI7" s="24">
        <v>282.08999999999997</v>
      </c>
      <c r="CJ7" s="24">
        <v>303.27999999999997</v>
      </c>
      <c r="CK7" s="24">
        <v>301.86</v>
      </c>
      <c r="CL7" s="24">
        <v>271.14999999999998</v>
      </c>
      <c r="CM7" s="24" t="s">
        <v>102</v>
      </c>
      <c r="CN7" s="24">
        <v>54.21</v>
      </c>
      <c r="CO7" s="24">
        <v>56.81</v>
      </c>
      <c r="CP7" s="24">
        <v>56.44</v>
      </c>
      <c r="CQ7" s="24">
        <v>56.56</v>
      </c>
      <c r="CR7" s="24" t="s">
        <v>102</v>
      </c>
      <c r="CS7" s="24">
        <v>54.83</v>
      </c>
      <c r="CT7" s="24">
        <v>66.53</v>
      </c>
      <c r="CU7" s="24">
        <v>52.35</v>
      </c>
      <c r="CV7" s="24">
        <v>46.25</v>
      </c>
      <c r="CW7" s="24">
        <v>49.87</v>
      </c>
      <c r="CX7" s="24" t="s">
        <v>102</v>
      </c>
      <c r="CY7" s="24">
        <v>74.209999999999994</v>
      </c>
      <c r="CZ7" s="24">
        <v>75.31</v>
      </c>
      <c r="DA7" s="24">
        <v>76.08</v>
      </c>
      <c r="DB7" s="24">
        <v>77.33</v>
      </c>
      <c r="DC7" s="24" t="s">
        <v>102</v>
      </c>
      <c r="DD7" s="24">
        <v>84.7</v>
      </c>
      <c r="DE7" s="24">
        <v>84.67</v>
      </c>
      <c r="DF7" s="24">
        <v>84.39</v>
      </c>
      <c r="DG7" s="24">
        <v>83.96</v>
      </c>
      <c r="DH7" s="24">
        <v>87.54</v>
      </c>
      <c r="DI7" s="24" t="s">
        <v>102</v>
      </c>
      <c r="DJ7" s="24">
        <v>3.37</v>
      </c>
      <c r="DK7" s="24">
        <v>6.71</v>
      </c>
      <c r="DL7" s="24">
        <v>9.7200000000000006</v>
      </c>
      <c r="DM7" s="24">
        <v>12.68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0.13</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行敏</cp:lastModifiedBy>
  <dcterms:created xsi:type="dcterms:W3CDTF">2025-01-24T07:15:37Z</dcterms:created>
  <dcterms:modified xsi:type="dcterms:W3CDTF">2025-01-28T01:17:33Z</dcterms:modified>
  <cp:category/>
</cp:coreProperties>
</file>