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Sheet1!$A$3:$P$3</definedName>
    <definedName name="_xlnm.Print_Area" localSheetId="0">Sheet1!$A$1:$N$55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H4" i="1"/>
  <c r="I4" i="1"/>
</calcChain>
</file>

<file path=xl/sharedStrings.xml><?xml version="1.0" encoding="utf-8"?>
<sst xmlns="http://schemas.openxmlformats.org/spreadsheetml/2006/main" count="49" uniqueCount="43">
  <si>
    <t>交付対象事業の名称</t>
    <rPh sb="0" eb="2">
      <t>コウフ</t>
    </rPh>
    <rPh sb="2" eb="4">
      <t>タイショウ</t>
    </rPh>
    <rPh sb="4" eb="6">
      <t>ジギョウ</t>
    </rPh>
    <rPh sb="7" eb="9">
      <t>メイショウ</t>
    </rPh>
    <phoneticPr fontId="1"/>
  </si>
  <si>
    <t>区分</t>
    <rPh sb="0" eb="2">
      <t>クブン</t>
    </rPh>
    <phoneticPr fontId="1"/>
  </si>
  <si>
    <t>事業内容</t>
    <rPh sb="0" eb="2">
      <t>ジギョウ</t>
    </rPh>
    <rPh sb="2" eb="4">
      <t>ナイヨウ</t>
    </rPh>
    <phoneticPr fontId="1"/>
  </si>
  <si>
    <t>交付期間</t>
    <rPh sb="0" eb="2">
      <t>コウフ</t>
    </rPh>
    <rPh sb="2" eb="4">
      <t>キカン</t>
    </rPh>
    <phoneticPr fontId="1"/>
  </si>
  <si>
    <t>実施内容</t>
    <rPh sb="0" eb="2">
      <t>ジッシ</t>
    </rPh>
    <rPh sb="2" eb="4">
      <t>ナイヨウ</t>
    </rPh>
    <phoneticPr fontId="1"/>
  </si>
  <si>
    <t>指標</t>
    <rPh sb="0" eb="2">
      <t>シヒョウ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</si>
  <si>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</si>
  <si>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</si>
  <si>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達成状況</t>
    <rPh sb="0" eb="2">
      <t>タッセイ</t>
    </rPh>
    <rPh sb="2" eb="4">
      <t>ジョウキョウ</t>
    </rPh>
    <phoneticPr fontId="1"/>
  </si>
  <si>
    <t>本事業における重要業績評価指標（KPI）</t>
    <rPh sb="0" eb="1">
      <t>ホン</t>
    </rPh>
    <rPh sb="1" eb="3">
      <t>ジギョウ</t>
    </rPh>
    <rPh sb="7" eb="9">
      <t>ジュウヨウ</t>
    </rPh>
    <rPh sb="9" eb="11">
      <t>ギョウセキ</t>
    </rPh>
    <rPh sb="11" eb="13">
      <t>ヒョウカ</t>
    </rPh>
    <rPh sb="13" eb="15">
      <t>シヒョウ</t>
    </rPh>
    <phoneticPr fontId="1"/>
  </si>
  <si>
    <t>自己評価</t>
    <rPh sb="0" eb="2">
      <t>ジコ</t>
    </rPh>
    <rPh sb="2" eb="4">
      <t>ヒョウカ</t>
    </rPh>
    <phoneticPr fontId="1"/>
  </si>
  <si>
    <t>事業の評価</t>
    <rPh sb="0" eb="2">
      <t>ジギョウ</t>
    </rPh>
    <rPh sb="3" eb="5">
      <t>ヒョウカ</t>
    </rPh>
    <phoneticPr fontId="1"/>
  </si>
  <si>
    <t>評価理由</t>
    <rPh sb="0" eb="2">
      <t>ヒョウカ</t>
    </rPh>
    <rPh sb="2" eb="4">
      <t>リユウ</t>
    </rPh>
    <phoneticPr fontId="1"/>
  </si>
  <si>
    <t>今後の方針</t>
    <rPh sb="0" eb="2">
      <t>コンゴ</t>
    </rPh>
    <rPh sb="3" eb="5">
      <t>ホウシン</t>
    </rPh>
    <phoneticPr fontId="1"/>
  </si>
  <si>
    <t>今後の方針の理由</t>
    <rPh sb="0" eb="2">
      <t>コンゴ</t>
    </rPh>
    <rPh sb="3" eb="5">
      <t>ホウシン</t>
    </rPh>
    <rPh sb="6" eb="8">
      <t>リユウ</t>
    </rPh>
    <phoneticPr fontId="1"/>
  </si>
  <si>
    <t>秋田県鹿角市</t>
    <rPh sb="0" eb="3">
      <t>アキタケン</t>
    </rPh>
    <rPh sb="3" eb="6">
      <t>カヅノシ</t>
    </rPh>
    <phoneticPr fontId="1"/>
  </si>
  <si>
    <t>令和4年度 デジタル田園都市国家構想交付金（地方創生推進タイプ）の効果検証について</t>
    <rPh sb="0" eb="2">
      <t>レイワ</t>
    </rPh>
    <rPh sb="3" eb="5">
      <t>ネンド</t>
    </rPh>
    <rPh sb="22" eb="28">
      <t>チホウソウセイスイシン</t>
    </rPh>
    <rPh sb="33" eb="35">
      <t>コウカ</t>
    </rPh>
    <rPh sb="35" eb="37">
      <t>ケンショウ</t>
    </rPh>
    <phoneticPr fontId="1"/>
  </si>
  <si>
    <t>地方創生推進タイプ</t>
    <rPh sb="0" eb="2">
      <t>チホウ</t>
    </rPh>
    <rPh sb="2" eb="4">
      <t>ソウセイ</t>
    </rPh>
    <rPh sb="4" eb="6">
      <t>スイシン</t>
    </rPh>
    <phoneticPr fontId="1"/>
  </si>
  <si>
    <t>目標値を達成</t>
    <rPh sb="0" eb="3">
      <t>モクヒョウチ</t>
    </rPh>
    <rPh sb="4" eb="6">
      <t>タッセイ</t>
    </rPh>
    <phoneticPr fontId="1"/>
  </si>
  <si>
    <t>目標値の7割以上達成</t>
    <rPh sb="0" eb="3">
      <t>モクヒョウチ</t>
    </rPh>
    <rPh sb="5" eb="6">
      <t>ワリ</t>
    </rPh>
    <rPh sb="6" eb="8">
      <t>イジョウ</t>
    </rPh>
    <rPh sb="8" eb="10">
      <t>タッセイ</t>
    </rPh>
    <phoneticPr fontId="1"/>
  </si>
  <si>
    <t>目標値の5割以上達成</t>
    <rPh sb="0" eb="3">
      <t>モクヒョウチ</t>
    </rPh>
    <rPh sb="5" eb="6">
      <t>ワリ</t>
    </rPh>
    <rPh sb="6" eb="8">
      <t>イジョウ</t>
    </rPh>
    <rPh sb="8" eb="10">
      <t>タッセイ</t>
    </rPh>
    <phoneticPr fontId="1"/>
  </si>
  <si>
    <t>目標値の達成は5割未満</t>
    <rPh sb="0" eb="3">
      <t>モクヒョウチ</t>
    </rPh>
    <rPh sb="4" eb="6">
      <t>タッセイ</t>
    </rPh>
    <rPh sb="8" eb="9">
      <t>ワリ</t>
    </rPh>
    <rPh sb="9" eb="11">
      <t>ミマン</t>
    </rPh>
    <phoneticPr fontId="1"/>
  </si>
  <si>
    <t>地方創生に非常に効果的であった
（全てのKPIが目標値を達成するなど、大いに成果が得られたとみなせる場合）</t>
    <rPh sb="0" eb="2">
      <t>チホウ</t>
    </rPh>
    <rPh sb="2" eb="4">
      <t>ソウセイ</t>
    </rPh>
    <rPh sb="5" eb="7">
      <t>ヒジョウ</t>
    </rPh>
    <rPh sb="8" eb="11">
      <t>コウカテキ</t>
    </rPh>
    <rPh sb="17" eb="18">
      <t>スベ</t>
    </rPh>
    <rPh sb="24" eb="27">
      <t>モクヒョウチ</t>
    </rPh>
    <rPh sb="28" eb="30">
      <t>タッセイ</t>
    </rPh>
    <rPh sb="35" eb="36">
      <t>オオ</t>
    </rPh>
    <rPh sb="38" eb="40">
      <t>セイカ</t>
    </rPh>
    <rPh sb="41" eb="42">
      <t>エ</t>
    </rPh>
    <rPh sb="50" eb="52">
      <t>バアイ</t>
    </rPh>
    <phoneticPr fontId="1"/>
  </si>
  <si>
    <t>地方創生に相当程度効果があった
（一部のKPIが目標値に達しなかったものの、概ね成果が得られたとみなせる場合）</t>
    <rPh sb="0" eb="2">
      <t>チホウ</t>
    </rPh>
    <rPh sb="2" eb="4">
      <t>ソウセイ</t>
    </rPh>
    <rPh sb="5" eb="7">
      <t>ソウトウ</t>
    </rPh>
    <rPh sb="7" eb="9">
      <t>テイド</t>
    </rPh>
    <rPh sb="9" eb="11">
      <t>コウカ</t>
    </rPh>
    <rPh sb="17" eb="19">
      <t>イチブ</t>
    </rPh>
    <rPh sb="24" eb="27">
      <t>モクヒョウチ</t>
    </rPh>
    <rPh sb="28" eb="29">
      <t>タッ</t>
    </rPh>
    <rPh sb="38" eb="39">
      <t>オオム</t>
    </rPh>
    <rPh sb="40" eb="42">
      <t>セイカ</t>
    </rPh>
    <rPh sb="43" eb="44">
      <t>エ</t>
    </rPh>
    <rPh sb="52" eb="54">
      <t>バアイ</t>
    </rPh>
    <phoneticPr fontId="1"/>
  </si>
  <si>
    <t>地方創生に効果があった
（KPI達成状況は芳しくなかったものの、事業開始前よりも取組が前進・改善したとみなせる場合）</t>
    <rPh sb="0" eb="2">
      <t>チホウ</t>
    </rPh>
    <rPh sb="2" eb="4">
      <t>ソウセイ</t>
    </rPh>
    <rPh sb="5" eb="7">
      <t>コウカ</t>
    </rPh>
    <rPh sb="16" eb="18">
      <t>タッセイ</t>
    </rPh>
    <rPh sb="18" eb="20">
      <t>ジョウキョウ</t>
    </rPh>
    <rPh sb="21" eb="22">
      <t>カンバ</t>
    </rPh>
    <rPh sb="32" eb="34">
      <t>ジギョウ</t>
    </rPh>
    <rPh sb="34" eb="36">
      <t>カイシ</t>
    </rPh>
    <rPh sb="36" eb="37">
      <t>マエ</t>
    </rPh>
    <rPh sb="40" eb="42">
      <t>トリクミ</t>
    </rPh>
    <rPh sb="43" eb="45">
      <t>ゼンシン</t>
    </rPh>
    <rPh sb="46" eb="48">
      <t>カイゼン</t>
    </rPh>
    <rPh sb="55" eb="57">
      <t>バアイ</t>
    </rPh>
    <phoneticPr fontId="1"/>
  </si>
  <si>
    <t>地方創生に対して効果がなかった
（KPIの実績値が開始前よりも悪化した、もしくは取組としても前進・改善したとは言い難いような場合）</t>
    <rPh sb="0" eb="2">
      <t>チホウ</t>
    </rPh>
    <rPh sb="2" eb="4">
      <t>ソウセイ</t>
    </rPh>
    <rPh sb="5" eb="6">
      <t>タイ</t>
    </rPh>
    <rPh sb="8" eb="10">
      <t>コウカ</t>
    </rPh>
    <rPh sb="21" eb="23">
      <t>ジッセキ</t>
    </rPh>
    <rPh sb="23" eb="24">
      <t>チ</t>
    </rPh>
    <rPh sb="25" eb="27">
      <t>カイシ</t>
    </rPh>
    <rPh sb="27" eb="28">
      <t>マエ</t>
    </rPh>
    <rPh sb="31" eb="33">
      <t>アッカ</t>
    </rPh>
    <rPh sb="40" eb="42">
      <t>トリクミ</t>
    </rPh>
    <rPh sb="46" eb="48">
      <t>ゼンシン</t>
    </rPh>
    <rPh sb="49" eb="51">
      <t>カイゼン</t>
    </rPh>
    <rPh sb="55" eb="56">
      <t>イ</t>
    </rPh>
    <rPh sb="57" eb="58">
      <t>ガタ</t>
    </rPh>
    <rPh sb="62" eb="64">
      <t>バアイ</t>
    </rPh>
    <phoneticPr fontId="1"/>
  </si>
  <si>
    <t>事業の継続
（計画どおりに事業を継続する）</t>
    <rPh sb="0" eb="2">
      <t>ジギョウ</t>
    </rPh>
    <rPh sb="3" eb="5">
      <t>ケイゾク</t>
    </rPh>
    <rPh sb="7" eb="9">
      <t>ケイカク</t>
    </rPh>
    <rPh sb="13" eb="15">
      <t>ジギョウ</t>
    </rPh>
    <rPh sb="16" eb="18">
      <t>ケイゾク</t>
    </rPh>
    <phoneticPr fontId="1"/>
  </si>
  <si>
    <t>事業の終了
（当初予定どおり事業を終了する・した）</t>
    <rPh sb="0" eb="2">
      <t>ジギョウ</t>
    </rPh>
    <rPh sb="3" eb="5">
      <t>シュウリョウ</t>
    </rPh>
    <rPh sb="7" eb="9">
      <t>トウショ</t>
    </rPh>
    <rPh sb="9" eb="11">
      <t>ヨテイ</t>
    </rPh>
    <rPh sb="14" eb="16">
      <t>ジギョウ</t>
    </rPh>
    <rPh sb="17" eb="19">
      <t>シュウリョウ</t>
    </rPh>
    <phoneticPr fontId="1"/>
  </si>
  <si>
    <t>事業の発展
（事業が効果的であったことから取組の追加等さらに発展させる）</t>
    <rPh sb="0" eb="2">
      <t>ジギョウ</t>
    </rPh>
    <rPh sb="3" eb="5">
      <t>ハッテン</t>
    </rPh>
    <rPh sb="7" eb="9">
      <t>ジギョウ</t>
    </rPh>
    <rPh sb="10" eb="13">
      <t>コウカテキ</t>
    </rPh>
    <rPh sb="21" eb="23">
      <t>トリクミ</t>
    </rPh>
    <rPh sb="24" eb="26">
      <t>ツイカ</t>
    </rPh>
    <rPh sb="26" eb="27">
      <t>トウ</t>
    </rPh>
    <rPh sb="30" eb="32">
      <t>ハッテン</t>
    </rPh>
    <phoneticPr fontId="1"/>
  </si>
  <si>
    <t>事業の改善
（事業の効果が不十分であったことから見直し・改善を行う・行った）</t>
    <rPh sb="0" eb="2">
      <t>ジギョウ</t>
    </rPh>
    <rPh sb="3" eb="5">
      <t>カイゼン</t>
    </rPh>
    <rPh sb="7" eb="9">
      <t>ジギョウ</t>
    </rPh>
    <rPh sb="10" eb="12">
      <t>コウカ</t>
    </rPh>
    <rPh sb="13" eb="16">
      <t>フジュウブン</t>
    </rPh>
    <rPh sb="24" eb="26">
      <t>ミナオ</t>
    </rPh>
    <rPh sb="28" eb="30">
      <t>カイゼン</t>
    </rPh>
    <rPh sb="31" eb="32">
      <t>オコナ</t>
    </rPh>
    <rPh sb="34" eb="35">
      <t>オコナ</t>
    </rPh>
    <phoneticPr fontId="1"/>
  </si>
  <si>
    <t>事業の中止
（継続的な事業実施を予定していたが中止する・した）</t>
    <rPh sb="0" eb="2">
      <t>ジギョウ</t>
    </rPh>
    <rPh sb="3" eb="5">
      <t>チュウシ</t>
    </rPh>
    <rPh sb="7" eb="10">
      <t>ケイゾクテキ</t>
    </rPh>
    <rPh sb="11" eb="13">
      <t>ジギョウ</t>
    </rPh>
    <rPh sb="13" eb="15">
      <t>ジッシ</t>
    </rPh>
    <rPh sb="16" eb="18">
      <t>ヨテイ</t>
    </rPh>
    <rPh sb="23" eb="25">
      <t>チュウシ</t>
    </rPh>
    <phoneticPr fontId="1"/>
  </si>
  <si>
    <t>※達成状況の判定</t>
    <rPh sb="1" eb="3">
      <t>タッセイ</t>
    </rPh>
    <rPh sb="3" eb="5">
      <t>ジョウキョウ</t>
    </rPh>
    <rPh sb="6" eb="8">
      <t>ハンテイ</t>
    </rPh>
    <phoneticPr fontId="1"/>
  </si>
  <si>
    <t>※事業の評価の判定</t>
    <rPh sb="1" eb="3">
      <t>ジギョウ</t>
    </rPh>
    <rPh sb="4" eb="6">
      <t>ヒョウカ</t>
    </rPh>
    <rPh sb="7" eb="9">
      <t>ハンテイ</t>
    </rPh>
    <phoneticPr fontId="1"/>
  </si>
  <si>
    <t>※今後の方針の判定</t>
    <rPh sb="1" eb="3">
      <t>コンゴ</t>
    </rPh>
    <rPh sb="4" eb="6">
      <t>ホウシン</t>
    </rPh>
    <rPh sb="7" eb="9">
      <t>ハンテイ</t>
    </rPh>
    <phoneticPr fontId="1"/>
  </si>
  <si>
    <t>若者の育成と若者とのつながりによる地域活性化事業</t>
    <phoneticPr fontId="1"/>
  </si>
  <si>
    <t>R3-R5
年度</t>
    <rPh sb="6" eb="8">
      <t>ネンド</t>
    </rPh>
    <phoneticPr fontId="1"/>
  </si>
  <si>
    <t>Aターン就職者数（累計）</t>
    <phoneticPr fontId="1"/>
  </si>
  <si>
    <t>所縁ある地域等との交流事業参加者数（大学交流事業受入者数）</t>
    <phoneticPr fontId="1"/>
  </si>
  <si>
    <t>関係人口とのマッチング件数（累計）</t>
    <phoneticPr fontId="1"/>
  </si>
  <si>
    <t>市内全域を大学キャンパスに見立てた「鹿角キャンパス構想」により、高等教育機関が存在しない本市において、学生・地域・企業が連携（鹿角キャンパス構想推進ネットワーク）して地域課題を発掘し、共同研究によって解決の糸口を掴みながら、地域を変革していく拠点として築いていく。また、鹿角キャンパスで学び、首都圏等へ進学・就職した若者を中心に若者世代ふるさとネットワークを構築し、本市とのつながりを維持・創出しながら若年層の社会減少を克服するため、Uターンの促進を図っていく。</t>
    <phoneticPr fontId="1"/>
  </si>
  <si>
    <r>
      <t xml:space="preserve">１．域学連携プログラムの本稼働と大学研究の誘致強化
</t>
    </r>
    <r>
      <rPr>
        <strike/>
        <sz val="11"/>
        <color theme="0" tint="-0.249977111117893"/>
        <rFont val="Meiryo UI"/>
        <family val="3"/>
        <charset val="128"/>
      </rPr>
      <t>（１）鹿角キャンパス構想推進ネットワーク負担金</t>
    </r>
    <r>
      <rPr>
        <sz val="11"/>
        <color theme="1"/>
        <rFont val="Meiryo UI"/>
        <family val="3"/>
        <charset val="128"/>
      </rPr>
      <t xml:space="preserve">
（２）本市の地域課題に係る専門的研究を行う大学等の誘致強化
（３）自主的研究を行う大学等の誘致強化
（４）自主的研究から専門的研究への移行
（５）受入事業所・団体等による学生への講義・指導
２．研究成果報告書の作成と市民公開講座等の開催
（１）鹿角市政策研究所との共同研究
（２）市民公開講座の実施（外部講師派遣）
（３）市内中高生の研究及びワークショップ実施
（４）市内中高生向け特別講義の実施（外部講師派遣）
（５）政策研究所運営（アドバイザー派遣）
３．若者世代ふるさとネットワークによる本市とのつながりの維持・創出
（１）ネットワーク周知
（２）LINE公式アカウントの運営とネットワーク情報の発信
（３）若者世代ふるさとネットワーク情報交換会の開催
４．関係人口の拡大とマッチングプログラムの開発・提供
（１）マッチングプログラム開発・事業実施
（２）マッチングプログラム周知</t>
    </r>
    <rPh sb="228" eb="230">
      <t>ジッシ</t>
    </rPh>
    <phoneticPr fontId="1"/>
  </si>
  <si>
    <t>当該事業は2年目でKPIの達成状況は芳しくないものの、初年度でのコロナ禍の影響が大きく影を落としており、単年度で見れば、3事業中1事業が年度目標を達成しているほか、残りの2事業が目標値の7割以上を達成するなど、着実に事業が実施され概ね成果が得られていることから、計画通りに事業を実施していく。</t>
    <rPh sb="0" eb="2">
      <t>トウガイ</t>
    </rPh>
    <rPh sb="2" eb="4">
      <t>ジギョウ</t>
    </rPh>
    <rPh sb="6" eb="8">
      <t>ネンメ</t>
    </rPh>
    <rPh sb="13" eb="15">
      <t>タッセイ</t>
    </rPh>
    <rPh sb="15" eb="17">
      <t>ジョウキョウ</t>
    </rPh>
    <rPh sb="18" eb="19">
      <t>カンバ</t>
    </rPh>
    <rPh sb="27" eb="30">
      <t>ショネンド</t>
    </rPh>
    <rPh sb="35" eb="36">
      <t>ワザワイ</t>
    </rPh>
    <rPh sb="37" eb="39">
      <t>エイキョウ</t>
    </rPh>
    <rPh sb="40" eb="41">
      <t>オオ</t>
    </rPh>
    <rPh sb="43" eb="44">
      <t>カゲ</t>
    </rPh>
    <rPh sb="45" eb="46">
      <t>オ</t>
    </rPh>
    <phoneticPr fontId="1"/>
  </si>
  <si>
    <r>
      <rPr>
        <sz val="11"/>
        <color theme="1"/>
        <rFont val="Meiryo UI"/>
        <family val="3"/>
        <charset val="128"/>
      </rPr>
      <t>指標1では、市内企業情報の発信などにより周知が図られ、目標値に迫る就業が見られた。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指標2では、コロナ禍により前年度大学生の受入が出来なかったことに加え、令和4年度の参加学生が想定を下回ったため、年度目標に届かなかった。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指標3では、コロナ禍の影響がKPIにより前年度のマッチング件数が2件に抑えられたが、SNSでの情報発信など関わりしろ発掘の取組みを強化したほか、kemakemaに農家民泊機能を加えたことで年度目標に到達している。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以上のことから、KPIの達成状況は芳しくなかったものの、移住の促進に向け、取組は前進している。</t>
    </r>
    <rPh sb="0" eb="2">
      <t>シヒョウ</t>
    </rPh>
    <rPh sb="6" eb="8">
      <t>シナイ</t>
    </rPh>
    <rPh sb="8" eb="10">
      <t>キギョウ</t>
    </rPh>
    <rPh sb="10" eb="12">
      <t>ジョウホウ</t>
    </rPh>
    <rPh sb="13" eb="15">
      <t>ハッシン</t>
    </rPh>
    <rPh sb="20" eb="22">
      <t>シュウチ</t>
    </rPh>
    <rPh sb="23" eb="24">
      <t>ハカ</t>
    </rPh>
    <rPh sb="27" eb="30">
      <t>モクヒョウチ</t>
    </rPh>
    <rPh sb="31" eb="32">
      <t>セマ</t>
    </rPh>
    <rPh sb="33" eb="35">
      <t>シュウギョウ</t>
    </rPh>
    <rPh sb="36" eb="37">
      <t>ミ</t>
    </rPh>
    <rPh sb="42" eb="44">
      <t>シヒョウ</t>
    </rPh>
    <rPh sb="55" eb="58">
      <t>ゼンネンド</t>
    </rPh>
    <rPh sb="74" eb="75">
      <t>クワ</t>
    </rPh>
    <rPh sb="91" eb="93">
      <t>シタマワ</t>
    </rPh>
    <rPh sb="111" eb="113">
      <t>シヒョウ</t>
    </rPh>
    <rPh sb="131" eb="134">
      <t>ゼンネンド</t>
    </rPh>
    <rPh sb="140" eb="142">
      <t>ケンスウ</t>
    </rPh>
    <rPh sb="144" eb="145">
      <t>ケン</t>
    </rPh>
    <rPh sb="146" eb="147">
      <t>オサ</t>
    </rPh>
    <rPh sb="246" eb="248">
      <t>イジュウ</t>
    </rPh>
    <rPh sb="249" eb="251">
      <t>ソクシン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</si>
</sst>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&quot;人&quot;"/>
    <numFmt numFmtId="177" formatCode="\+#,##0&quot;件&quot;"/>
    <numFmt numFmtId="178" formatCode="#,##0&quot;人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theme="0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Normal="100" zoomScaleSheetLayoutView="100" workbookViewId="0">
      <pane ySplit="3" topLeftCell="A4" activePane="bottomLeft" state="frozenSplit"/>
      <selection pane="bottomLeft" activeCell="E4" sqref="E4:E7"/>
    </sheetView>
  </sheetViews>
  <sheetFormatPr defaultRowHeight="18.75" customHeight="1" x14ac:dyDescent="0.4"/>
  <cols>
    <col min="1" max="1" width="12.5" style="2" customWidth="1"/>
    <col min="2" max="2" width="9" style="2"/>
    <col min="3" max="3" width="18.75" style="2" customWidth="1"/>
    <col min="4" max="4" width="9" style="1"/>
    <col min="5" max="5" width="36.25" style="2" customWidth="1"/>
    <col min="6" max="6" width="3.75" style="1" customWidth="1"/>
    <col min="7" max="7" width="11.75" style="2" customWidth="1"/>
    <col min="8" max="8" width="9" style="2" customWidth="1"/>
    <col min="9" max="9" width="9" style="2"/>
    <col min="10" max="10" width="12.5" style="2" customWidth="1"/>
    <col min="11" max="11" width="15" style="2" customWidth="1"/>
    <col min="12" max="12" width="27.5" style="2" customWidth="1"/>
    <col min="13" max="13" width="15" style="2" customWidth="1"/>
    <col min="14" max="14" width="17.5" style="2" customWidth="1"/>
    <col min="15" max="15" width="9" style="2"/>
    <col min="16" max="17" width="9" style="2" customWidth="1"/>
    <col min="18" max="16384" width="9" style="2"/>
  </cols>
  <sheetData>
    <row r="1" spans="1:14" ht="37.5" customHeight="1" x14ac:dyDescent="0.4">
      <c r="A1" s="5" t="s">
        <v>16</v>
      </c>
      <c r="N1" s="13" t="s">
        <v>15</v>
      </c>
    </row>
    <row r="2" spans="1:14" s="1" customFormat="1" ht="18.75" customHeight="1" x14ac:dyDescent="0.4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4" t="s">
        <v>9</v>
      </c>
      <c r="G2" s="24"/>
      <c r="H2" s="24"/>
      <c r="I2" s="24"/>
      <c r="J2" s="24"/>
      <c r="K2" s="24" t="s">
        <v>10</v>
      </c>
      <c r="L2" s="24"/>
      <c r="M2" s="24" t="s">
        <v>13</v>
      </c>
      <c r="N2" s="24"/>
    </row>
    <row r="3" spans="1:14" s="1" customFormat="1" ht="18.75" customHeight="1" x14ac:dyDescent="0.4">
      <c r="A3" s="22"/>
      <c r="B3" s="23"/>
      <c r="C3" s="23"/>
      <c r="D3" s="23"/>
      <c r="E3" s="23"/>
      <c r="F3" s="24" t="s">
        <v>5</v>
      </c>
      <c r="G3" s="24"/>
      <c r="H3" s="25" t="s">
        <v>6</v>
      </c>
      <c r="I3" s="25" t="s">
        <v>7</v>
      </c>
      <c r="J3" s="25" t="s">
        <v>8</v>
      </c>
      <c r="K3" s="25" t="s">
        <v>11</v>
      </c>
      <c r="L3" s="25" t="s">
        <v>12</v>
      </c>
      <c r="M3" s="25" t="s">
        <v>13</v>
      </c>
      <c r="N3" s="25" t="s">
        <v>14</v>
      </c>
    </row>
    <row r="4" spans="1:14" s="6" customFormat="1" ht="120" customHeight="1" x14ac:dyDescent="0.4">
      <c r="A4" s="18" t="s">
        <v>34</v>
      </c>
      <c r="B4" s="18" t="s">
        <v>17</v>
      </c>
      <c r="C4" s="20" t="s">
        <v>39</v>
      </c>
      <c r="D4" s="21" t="s">
        <v>35</v>
      </c>
      <c r="E4" s="20" t="s">
        <v>40</v>
      </c>
      <c r="F4" s="3">
        <v>1</v>
      </c>
      <c r="G4" s="7" t="s">
        <v>36</v>
      </c>
      <c r="H4" s="14">
        <f>46+46</f>
        <v>92</v>
      </c>
      <c r="I4" s="14">
        <f>46+42</f>
        <v>88</v>
      </c>
      <c r="J4" s="7" t="s">
        <v>19</v>
      </c>
      <c r="K4" s="18" t="s">
        <v>24</v>
      </c>
      <c r="L4" s="19" t="s">
        <v>42</v>
      </c>
      <c r="M4" s="20" t="s">
        <v>26</v>
      </c>
      <c r="N4" s="20" t="s">
        <v>41</v>
      </c>
    </row>
    <row r="5" spans="1:14" ht="120" customHeight="1" x14ac:dyDescent="0.4">
      <c r="A5" s="18"/>
      <c r="B5" s="18"/>
      <c r="C5" s="20"/>
      <c r="D5" s="21"/>
      <c r="E5" s="20"/>
      <c r="F5" s="4">
        <v>2</v>
      </c>
      <c r="G5" s="7" t="s">
        <v>37</v>
      </c>
      <c r="H5" s="14">
        <f>5+5</f>
        <v>10</v>
      </c>
      <c r="I5" s="16">
        <f>-379+322</f>
        <v>-57</v>
      </c>
      <c r="J5" s="7" t="s">
        <v>21</v>
      </c>
      <c r="K5" s="18"/>
      <c r="L5" s="19"/>
      <c r="M5" s="20"/>
      <c r="N5" s="20"/>
    </row>
    <row r="6" spans="1:14" ht="120" customHeight="1" x14ac:dyDescent="0.4">
      <c r="A6" s="18"/>
      <c r="B6" s="18"/>
      <c r="C6" s="20"/>
      <c r="D6" s="21"/>
      <c r="E6" s="20"/>
      <c r="F6" s="4">
        <v>3</v>
      </c>
      <c r="G6" s="7" t="s">
        <v>38</v>
      </c>
      <c r="H6" s="15">
        <f>5+5</f>
        <v>10</v>
      </c>
      <c r="I6" s="15">
        <f>2+6</f>
        <v>8</v>
      </c>
      <c r="J6" s="7" t="s">
        <v>19</v>
      </c>
      <c r="K6" s="18"/>
      <c r="L6" s="19"/>
      <c r="M6" s="20"/>
      <c r="N6" s="20"/>
    </row>
    <row r="7" spans="1:14" ht="120" customHeight="1" x14ac:dyDescent="0.4">
      <c r="A7" s="18"/>
      <c r="B7" s="18"/>
      <c r="C7" s="20"/>
      <c r="D7" s="21"/>
      <c r="E7" s="20"/>
      <c r="F7" s="12"/>
      <c r="G7" s="9"/>
      <c r="H7" s="10"/>
      <c r="I7" s="10"/>
      <c r="J7" s="11"/>
      <c r="K7" s="18"/>
      <c r="L7" s="19"/>
      <c r="M7" s="20"/>
      <c r="N7" s="20"/>
    </row>
    <row r="10" spans="1:14" ht="18.75" customHeight="1" x14ac:dyDescent="0.4">
      <c r="C10" s="2" t="s">
        <v>31</v>
      </c>
      <c r="E10" s="2" t="s">
        <v>32</v>
      </c>
      <c r="F10" s="2"/>
      <c r="L10" s="2" t="s">
        <v>33</v>
      </c>
    </row>
    <row r="11" spans="1:14" ht="7.5" customHeight="1" x14ac:dyDescent="0.4">
      <c r="C11" s="6"/>
      <c r="E11" s="6"/>
      <c r="F11" s="2"/>
    </row>
    <row r="12" spans="1:14" ht="30" customHeight="1" x14ac:dyDescent="0.4">
      <c r="C12" s="8" t="s">
        <v>18</v>
      </c>
      <c r="E12" s="17" t="s">
        <v>22</v>
      </c>
      <c r="F12" s="17"/>
      <c r="G12" s="17"/>
      <c r="H12" s="17"/>
      <c r="I12" s="17"/>
      <c r="J12" s="17"/>
      <c r="K12" s="17"/>
      <c r="L12" s="17" t="s">
        <v>26</v>
      </c>
      <c r="M12" s="17"/>
      <c r="N12" s="17"/>
    </row>
    <row r="13" spans="1:14" ht="30" customHeight="1" x14ac:dyDescent="0.4">
      <c r="C13" s="8" t="s">
        <v>19</v>
      </c>
      <c r="E13" s="17" t="s">
        <v>23</v>
      </c>
      <c r="F13" s="17"/>
      <c r="G13" s="17"/>
      <c r="H13" s="17"/>
      <c r="I13" s="17"/>
      <c r="J13" s="17"/>
      <c r="K13" s="17"/>
      <c r="L13" s="17" t="s">
        <v>28</v>
      </c>
      <c r="M13" s="17"/>
      <c r="N13" s="17"/>
    </row>
    <row r="14" spans="1:14" ht="30" customHeight="1" x14ac:dyDescent="0.4">
      <c r="C14" s="8" t="s">
        <v>20</v>
      </c>
      <c r="E14" s="17" t="s">
        <v>24</v>
      </c>
      <c r="F14" s="17"/>
      <c r="G14" s="17"/>
      <c r="H14" s="17"/>
      <c r="I14" s="17"/>
      <c r="J14" s="17"/>
      <c r="K14" s="17"/>
      <c r="L14" s="17" t="s">
        <v>29</v>
      </c>
      <c r="M14" s="17"/>
      <c r="N14" s="17"/>
    </row>
    <row r="15" spans="1:14" ht="30" customHeight="1" x14ac:dyDescent="0.4">
      <c r="C15" s="8" t="s">
        <v>21</v>
      </c>
      <c r="E15" s="17" t="s">
        <v>25</v>
      </c>
      <c r="F15" s="17"/>
      <c r="G15" s="17"/>
      <c r="H15" s="17"/>
      <c r="I15" s="17"/>
      <c r="J15" s="17"/>
      <c r="K15" s="17"/>
      <c r="L15" s="17" t="s">
        <v>30</v>
      </c>
      <c r="M15" s="17"/>
      <c r="N15" s="17"/>
    </row>
    <row r="16" spans="1:14" ht="30" customHeight="1" x14ac:dyDescent="0.4">
      <c r="L16" s="17" t="s">
        <v>27</v>
      </c>
      <c r="M16" s="17"/>
      <c r="N16" s="17"/>
    </row>
  </sheetData>
  <autoFilter ref="A3:P3"/>
  <mergeCells count="23">
    <mergeCell ref="A2:A3"/>
    <mergeCell ref="B2:B3"/>
    <mergeCell ref="C2:C3"/>
    <mergeCell ref="D2:D3"/>
    <mergeCell ref="E2:E3"/>
    <mergeCell ref="A4:A7"/>
    <mergeCell ref="B4:B7"/>
    <mergeCell ref="C4:C7"/>
    <mergeCell ref="D4:D7"/>
    <mergeCell ref="E4:E7"/>
    <mergeCell ref="L16:N16"/>
    <mergeCell ref="E15:K15"/>
    <mergeCell ref="E14:K14"/>
    <mergeCell ref="E13:K13"/>
    <mergeCell ref="K4:K7"/>
    <mergeCell ref="L4:L7"/>
    <mergeCell ref="L12:N12"/>
    <mergeCell ref="L13:N13"/>
    <mergeCell ref="L14:N14"/>
    <mergeCell ref="L15:N15"/>
    <mergeCell ref="M4:M7"/>
    <mergeCell ref="N4:N7"/>
    <mergeCell ref="E12:K12"/>
  </mergeCells>
  <phoneticPr fontId="1"/>
  <dataValidations count="3">
    <dataValidation type="list" allowBlank="1" showInputMessage="1" showErrorMessage="1" sqref="J4:J7">
      <formula1>$C$11:$C$15</formula1>
    </dataValidation>
    <dataValidation type="list" allowBlank="1" showInputMessage="1" showErrorMessage="1" sqref="K4:K7">
      <formula1>$E$11:$E$15</formula1>
    </dataValidation>
    <dataValidation type="list" allowBlank="1" showInputMessage="1" showErrorMessage="1" sqref="M4:M7">
      <formula1>$L$11:$L$16</formula1>
    </dataValidation>
  </dataValidations>
  <pageMargins left="0.39370078740157483" right="0.39370078740157483" top="0.78740157480314965" bottom="0.3937007874015748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2024-05-02T04:30:52Z</dcterms:modified>
</cp:coreProperties>
</file>