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_FilterDatabase" localSheetId="0" hidden="1">Sheet1!$A$3:$N$3</definedName>
    <definedName name="_xlnm.Print_Area" localSheetId="0">Sheet1!$A:$N</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I5" i="1"/>
  <c r="I4" i="1"/>
  <c r="H6" i="1"/>
  <c r="H5" i="1"/>
  <c r="H4" i="1"/>
</calcChain>
</file>

<file path=xl/sharedStrings.xml><?xml version="1.0" encoding="utf-8"?>
<sst xmlns="http://schemas.openxmlformats.org/spreadsheetml/2006/main" count="49" uniqueCount="43">
  <si>
    <t>交付対象事業の名称</t>
    <rPh sb="0" eb="2">
      <t>コウフ</t>
    </rPh>
    <rPh sb="2" eb="4">
      <t>タイショウ</t>
    </rPh>
    <rPh sb="4" eb="6">
      <t>ジギョウ</t>
    </rPh>
    <rPh sb="7" eb="9">
      <t>メイショウ</t>
    </rPh>
    <phoneticPr fontId="1"/>
  </si>
  <si>
    <t>区分</t>
    <rPh sb="0" eb="2">
      <t>クブン</t>
    </rPh>
    <phoneticPr fontId="1"/>
  </si>
  <si>
    <t>事業内容</t>
    <rPh sb="0" eb="2">
      <t>ジギョウ</t>
    </rPh>
    <rPh sb="2" eb="4">
      <t>ナイヨウ</t>
    </rPh>
    <phoneticPr fontId="1"/>
  </si>
  <si>
    <t>交付期間</t>
    <rPh sb="0" eb="2">
      <t>コウフ</t>
    </rPh>
    <rPh sb="2" eb="4">
      <t>キカン</t>
    </rPh>
    <phoneticPr fontId="1"/>
  </si>
  <si>
    <t>実施内容</t>
    <rPh sb="0" eb="2">
      <t>ジッシ</t>
    </rPh>
    <rPh sb="2" eb="4">
      <t>ナイヨウ</t>
    </rPh>
    <phoneticPr fontId="1"/>
  </si>
  <si>
    <t>指標</t>
    <rPh sb="0" eb="2">
      <t>シヒョウ</t>
    </rPh>
    <phoneticPr fontId="1"/>
  </si>
  <si>
    <t>目標</t>
    <rPh sb="0" eb="2">
      <t>モクヒョウ</t>
    </rPh>
    <phoneticPr fontId="1"/>
  </si>
  <si>
    <t>実績</t>
    <rPh sb="0" eb="2">
      <t>ジッセキ</t>
    </rPh>
    <phoneticPr fontId="1"/>
  </si>
  <si>
    <t>達成状況</t>
    <rPh sb="0" eb="2">
      <t>タッセイ</t>
    </rPh>
    <rPh sb="2" eb="4">
      <t>ジョウキョウ</t>
    </rPh>
    <phoneticPr fontId="1"/>
  </si>
  <si>
    <t>本事業における重要業績評価指標（KPI）</t>
    <rPh sb="0" eb="1">
      <t>ホン</t>
    </rPh>
    <rPh sb="1" eb="3">
      <t>ジギョウ</t>
    </rPh>
    <rPh sb="7" eb="9">
      <t>ジュウヨウ</t>
    </rPh>
    <rPh sb="9" eb="11">
      <t>ギョウセキ</t>
    </rPh>
    <rPh sb="11" eb="13">
      <t>ヒョウカ</t>
    </rPh>
    <rPh sb="13" eb="15">
      <t>シヒョウ</t>
    </rPh>
    <phoneticPr fontId="1"/>
  </si>
  <si>
    <t>自己評価</t>
    <rPh sb="0" eb="2">
      <t>ジコ</t>
    </rPh>
    <rPh sb="2" eb="4">
      <t>ヒョウカ</t>
    </rPh>
    <phoneticPr fontId="1"/>
  </si>
  <si>
    <t>事業の評価</t>
    <rPh sb="0" eb="2">
      <t>ジギョウ</t>
    </rPh>
    <rPh sb="3" eb="5">
      <t>ヒョウカ</t>
    </rPh>
    <phoneticPr fontId="1"/>
  </si>
  <si>
    <t>評価理由</t>
    <rPh sb="0" eb="2">
      <t>ヒョウカ</t>
    </rPh>
    <rPh sb="2" eb="4">
      <t>リユウ</t>
    </rPh>
    <phoneticPr fontId="1"/>
  </si>
  <si>
    <t>今後の方針</t>
    <rPh sb="0" eb="2">
      <t>コンゴ</t>
    </rPh>
    <rPh sb="3" eb="5">
      <t>ホウシン</t>
    </rPh>
    <phoneticPr fontId="1"/>
  </si>
  <si>
    <t>今後の方針の理由</t>
    <rPh sb="0" eb="2">
      <t>コンゴ</t>
    </rPh>
    <rPh sb="3" eb="5">
      <t>ホウシン</t>
    </rPh>
    <rPh sb="6" eb="8">
      <t>リユウ</t>
    </rPh>
    <phoneticPr fontId="1"/>
  </si>
  <si>
    <t>秋田県鹿角市</t>
    <rPh sb="0" eb="3">
      <t>アキタケン</t>
    </rPh>
    <rPh sb="3" eb="6">
      <t>カヅノシ</t>
    </rPh>
    <phoneticPr fontId="1"/>
  </si>
  <si>
    <t>地方創生推進タイプ</t>
    <rPh sb="0" eb="2">
      <t>チホウ</t>
    </rPh>
    <rPh sb="2" eb="4">
      <t>ソウセイ</t>
    </rPh>
    <rPh sb="4" eb="6">
      <t>スイシン</t>
    </rPh>
    <phoneticPr fontId="1"/>
  </si>
  <si>
    <t>目標値を達成</t>
    <rPh sb="0" eb="3">
      <t>モクヒョウチ</t>
    </rPh>
    <rPh sb="4" eb="6">
      <t>タッセイ</t>
    </rPh>
    <phoneticPr fontId="1"/>
  </si>
  <si>
    <t>目標値の7割以上達成</t>
    <rPh sb="0" eb="3">
      <t>モクヒョウチ</t>
    </rPh>
    <rPh sb="5" eb="6">
      <t>ワリ</t>
    </rPh>
    <rPh sb="6" eb="8">
      <t>イジョウ</t>
    </rPh>
    <rPh sb="8" eb="10">
      <t>タッセイ</t>
    </rPh>
    <phoneticPr fontId="1"/>
  </si>
  <si>
    <t>目標値の5割以上達成</t>
    <rPh sb="0" eb="3">
      <t>モクヒョウチ</t>
    </rPh>
    <rPh sb="5" eb="6">
      <t>ワリ</t>
    </rPh>
    <rPh sb="6" eb="8">
      <t>イジョウ</t>
    </rPh>
    <rPh sb="8" eb="10">
      <t>タッセイ</t>
    </rPh>
    <phoneticPr fontId="1"/>
  </si>
  <si>
    <t>目標値の達成は5割未満</t>
    <rPh sb="0" eb="3">
      <t>モクヒョウチ</t>
    </rPh>
    <rPh sb="4" eb="6">
      <t>タッセイ</t>
    </rPh>
    <rPh sb="8" eb="9">
      <t>ワリ</t>
    </rPh>
    <rPh sb="9" eb="11">
      <t>ミマン</t>
    </rPh>
    <phoneticPr fontId="1"/>
  </si>
  <si>
    <t>地方創生に非常に効果的であった
（全てのKPIが目標値を達成するなど、大いに成果が得られたとみなせる場合）</t>
    <rPh sb="0" eb="2">
      <t>チホウ</t>
    </rPh>
    <rPh sb="2" eb="4">
      <t>ソウセイ</t>
    </rPh>
    <rPh sb="5" eb="7">
      <t>ヒジョウ</t>
    </rPh>
    <rPh sb="8" eb="11">
      <t>コウカテキ</t>
    </rPh>
    <rPh sb="17" eb="18">
      <t>スベ</t>
    </rPh>
    <rPh sb="24" eb="27">
      <t>モクヒョウチ</t>
    </rPh>
    <rPh sb="28" eb="30">
      <t>タッセイ</t>
    </rPh>
    <rPh sb="35" eb="36">
      <t>オオ</t>
    </rPh>
    <rPh sb="38" eb="40">
      <t>セイカ</t>
    </rPh>
    <rPh sb="41" eb="42">
      <t>エ</t>
    </rPh>
    <rPh sb="50" eb="52">
      <t>バアイ</t>
    </rPh>
    <phoneticPr fontId="1"/>
  </si>
  <si>
    <t>地方創生に相当程度効果があった
（一部のKPIが目標値に達しなかったものの、概ね成果が得られたとみなせる場合）</t>
    <rPh sb="0" eb="2">
      <t>チホウ</t>
    </rPh>
    <rPh sb="2" eb="4">
      <t>ソウセイ</t>
    </rPh>
    <rPh sb="5" eb="7">
      <t>ソウトウ</t>
    </rPh>
    <rPh sb="7" eb="9">
      <t>テイド</t>
    </rPh>
    <rPh sb="9" eb="11">
      <t>コウカ</t>
    </rPh>
    <rPh sb="17" eb="19">
      <t>イチブ</t>
    </rPh>
    <rPh sb="24" eb="27">
      <t>モクヒョウチ</t>
    </rPh>
    <rPh sb="28" eb="29">
      <t>タッ</t>
    </rPh>
    <rPh sb="38" eb="39">
      <t>オオム</t>
    </rPh>
    <rPh sb="40" eb="42">
      <t>セイカ</t>
    </rPh>
    <rPh sb="43" eb="44">
      <t>エ</t>
    </rPh>
    <rPh sb="52" eb="54">
      <t>バアイ</t>
    </rPh>
    <phoneticPr fontId="1"/>
  </si>
  <si>
    <t>地方創生に効果があった
（KPI達成状況は芳しくなかったものの、事業開始前よりも取組が前進・改善したとみなせる場合）</t>
    <rPh sb="0" eb="2">
      <t>チホウ</t>
    </rPh>
    <rPh sb="2" eb="4">
      <t>ソウセイ</t>
    </rPh>
    <rPh sb="5" eb="7">
      <t>コウカ</t>
    </rPh>
    <rPh sb="16" eb="18">
      <t>タッセイ</t>
    </rPh>
    <rPh sb="18" eb="20">
      <t>ジョウキョウ</t>
    </rPh>
    <rPh sb="21" eb="22">
      <t>カンバ</t>
    </rPh>
    <rPh sb="32" eb="34">
      <t>ジギョウ</t>
    </rPh>
    <rPh sb="34" eb="36">
      <t>カイシ</t>
    </rPh>
    <rPh sb="36" eb="37">
      <t>マエ</t>
    </rPh>
    <rPh sb="40" eb="42">
      <t>トリクミ</t>
    </rPh>
    <rPh sb="43" eb="45">
      <t>ゼンシン</t>
    </rPh>
    <rPh sb="46" eb="48">
      <t>カイゼン</t>
    </rPh>
    <rPh sb="55" eb="57">
      <t>バアイ</t>
    </rPh>
    <phoneticPr fontId="1"/>
  </si>
  <si>
    <t>地方創生に対して効果がなかった
（KPIの実績値が開始前よりも悪化した、もしくは取組としても前進・改善したとは言い難いような場合）</t>
    <rPh sb="0" eb="2">
      <t>チホウ</t>
    </rPh>
    <rPh sb="2" eb="4">
      <t>ソウセイ</t>
    </rPh>
    <rPh sb="5" eb="6">
      <t>タイ</t>
    </rPh>
    <rPh sb="8" eb="10">
      <t>コウカ</t>
    </rPh>
    <rPh sb="21" eb="23">
      <t>ジッセキ</t>
    </rPh>
    <rPh sb="23" eb="24">
      <t>チ</t>
    </rPh>
    <rPh sb="25" eb="27">
      <t>カイシ</t>
    </rPh>
    <rPh sb="27" eb="28">
      <t>マエ</t>
    </rPh>
    <rPh sb="31" eb="33">
      <t>アッカ</t>
    </rPh>
    <rPh sb="40" eb="42">
      <t>トリクミ</t>
    </rPh>
    <rPh sb="46" eb="48">
      <t>ゼンシン</t>
    </rPh>
    <rPh sb="49" eb="51">
      <t>カイゼン</t>
    </rPh>
    <rPh sb="55" eb="56">
      <t>イ</t>
    </rPh>
    <rPh sb="57" eb="58">
      <t>ガタ</t>
    </rPh>
    <rPh sb="62" eb="64">
      <t>バアイ</t>
    </rPh>
    <phoneticPr fontId="1"/>
  </si>
  <si>
    <t>事業の継続
（計画どおりに事業を継続する）</t>
    <rPh sb="0" eb="2">
      <t>ジギョウ</t>
    </rPh>
    <rPh sb="3" eb="5">
      <t>ケイゾク</t>
    </rPh>
    <rPh sb="7" eb="9">
      <t>ケイカク</t>
    </rPh>
    <rPh sb="13" eb="15">
      <t>ジギョウ</t>
    </rPh>
    <rPh sb="16" eb="18">
      <t>ケイゾク</t>
    </rPh>
    <phoneticPr fontId="1"/>
  </si>
  <si>
    <t>事業の終了
（当初予定どおり事業を終了する・した）</t>
    <rPh sb="0" eb="2">
      <t>ジギョウ</t>
    </rPh>
    <rPh sb="3" eb="5">
      <t>シュウリョウ</t>
    </rPh>
    <rPh sb="7" eb="9">
      <t>トウショ</t>
    </rPh>
    <rPh sb="9" eb="11">
      <t>ヨテイ</t>
    </rPh>
    <rPh sb="14" eb="16">
      <t>ジギョウ</t>
    </rPh>
    <rPh sb="17" eb="19">
      <t>シュウリョウ</t>
    </rPh>
    <phoneticPr fontId="1"/>
  </si>
  <si>
    <t>事業の発展
（事業が効果的であったことから取組の追加等さらに発展させる）</t>
    <rPh sb="0" eb="2">
      <t>ジギョウ</t>
    </rPh>
    <rPh sb="3" eb="5">
      <t>ハッテン</t>
    </rPh>
    <rPh sb="7" eb="9">
      <t>ジギョウ</t>
    </rPh>
    <rPh sb="10" eb="13">
      <t>コウカテキ</t>
    </rPh>
    <rPh sb="21" eb="23">
      <t>トリクミ</t>
    </rPh>
    <rPh sb="24" eb="26">
      <t>ツイカ</t>
    </rPh>
    <rPh sb="26" eb="27">
      <t>トウ</t>
    </rPh>
    <rPh sb="30" eb="32">
      <t>ハッテン</t>
    </rPh>
    <phoneticPr fontId="1"/>
  </si>
  <si>
    <t>事業の改善
（事業の効果が不十分であったことから見直し・改善を行う・行った）</t>
    <rPh sb="0" eb="2">
      <t>ジギョウ</t>
    </rPh>
    <rPh sb="3" eb="5">
      <t>カイゼン</t>
    </rPh>
    <rPh sb="7" eb="9">
      <t>ジギョウ</t>
    </rPh>
    <rPh sb="10" eb="12">
      <t>コウカ</t>
    </rPh>
    <rPh sb="13" eb="16">
      <t>フジュウブン</t>
    </rPh>
    <rPh sb="24" eb="26">
      <t>ミナオ</t>
    </rPh>
    <rPh sb="28" eb="30">
      <t>カイゼン</t>
    </rPh>
    <rPh sb="31" eb="32">
      <t>オコナ</t>
    </rPh>
    <rPh sb="34" eb="35">
      <t>オコナ</t>
    </rPh>
    <phoneticPr fontId="1"/>
  </si>
  <si>
    <t>事業の中止
（継続的な事業実施を予定していたが中止する・した）</t>
    <rPh sb="0" eb="2">
      <t>ジギョウ</t>
    </rPh>
    <rPh sb="3" eb="5">
      <t>チュウシ</t>
    </rPh>
    <rPh sb="7" eb="10">
      <t>ケイゾクテキ</t>
    </rPh>
    <rPh sb="11" eb="13">
      <t>ジギョウ</t>
    </rPh>
    <rPh sb="13" eb="15">
      <t>ジッシ</t>
    </rPh>
    <rPh sb="16" eb="18">
      <t>ヨテイ</t>
    </rPh>
    <rPh sb="23" eb="25">
      <t>チュウシ</t>
    </rPh>
    <phoneticPr fontId="1"/>
  </si>
  <si>
    <t>R4-R6
年度</t>
    <rPh sb="6" eb="8">
      <t>ネンド</t>
    </rPh>
    <phoneticPr fontId="1"/>
  </si>
  <si>
    <t>※達成状況の判定</t>
    <rPh sb="1" eb="3">
      <t>タッセイ</t>
    </rPh>
    <rPh sb="3" eb="5">
      <t>ジョウキョウ</t>
    </rPh>
    <rPh sb="6" eb="8">
      <t>ハンテイ</t>
    </rPh>
    <phoneticPr fontId="1"/>
  </si>
  <si>
    <t>※事業の評価の判定</t>
    <rPh sb="1" eb="3">
      <t>ジギョウ</t>
    </rPh>
    <rPh sb="4" eb="6">
      <t>ヒョウカ</t>
    </rPh>
    <rPh sb="7" eb="9">
      <t>ハンテイ</t>
    </rPh>
    <phoneticPr fontId="1"/>
  </si>
  <si>
    <t>※今後の方針の判定</t>
    <rPh sb="1" eb="3">
      <t>コンゴ</t>
    </rPh>
    <rPh sb="4" eb="6">
      <t>ホウシン</t>
    </rPh>
    <rPh sb="7" eb="9">
      <t>ハンテイ</t>
    </rPh>
    <phoneticPr fontId="1"/>
  </si>
  <si>
    <t>デジタルマーケティングを活用した国立公園八幡平エリア振興プロジェクト</t>
    <phoneticPr fontId="1"/>
  </si>
  <si>
    <t>国立公園八幡平エリアの振興を図るため、観光地域づくりの牽引役である地域DMOに新たなプラットフォーム（デジタル観光推進プラットフォーム）を設立し、デジタル人材及びデジタル技術を活用したマーケティング力の強化を通じて、地熱エネルギーの宝庫である八幡平エリアの優位性を引き出す。また、外国人観光客や若者世代にも受け入れられる新たなコンテンツ開発によって魅力を創出しながら、新規顧客の獲得とリピーター化を図り、エリア全体の収益力が向上していく地域の実現を目指す。</t>
    <phoneticPr fontId="1"/>
  </si>
  <si>
    <t>国立公園八幡平の観光客数</t>
    <phoneticPr fontId="1"/>
  </si>
  <si>
    <t>国立公園八幡平の宿泊客数</t>
    <phoneticPr fontId="1"/>
  </si>
  <si>
    <t>デジタルコンテンツ分析結果を反映したWEBコンテンツ（観光PR）動画再生回数</t>
    <phoneticPr fontId="1"/>
  </si>
  <si>
    <t>令和5年度 デジタル田園都市国家構想交付金（地方創生推進タイプ）の効果検証について</t>
    <rPh sb="0" eb="2">
      <t>レイワ</t>
    </rPh>
    <rPh sb="3" eb="5">
      <t>ネンド</t>
    </rPh>
    <rPh sb="22" eb="28">
      <t>チホウソウセイスイシン</t>
    </rPh>
    <rPh sb="33" eb="35">
      <t>コウカ</t>
    </rPh>
    <rPh sb="35" eb="37">
      <t>ケンショウ</t>
    </rPh>
    <phoneticPr fontId="1"/>
  </si>
  <si>
    <t>１．デジタル観光推進プラットフォームの形成
（１）デジタル観光推進プラットフォームの形成の設立に向けたデジタル人材の確保・育成
①かづの観光総合プロデューサー確保・育成支援
②インバウンドマネージャー確保・育成
③観光DXマネージャー確保・育成支援
（２）観光市民ガイドコーディネーターの育成
（３）観光消費額の調査・分析
２．国立公園を生かした縦軸・横軸の広域観光圏の形成
（１）県内自治体連携による広域ツアー造成実施
（２）岩手県自治体との連携推進
（３）秋田県、小坂町との誘客キャラバンの実施
①鹿角地域の広域観光推進
②国内観光客誘客促進
３．デジタルマーケティングに基づく観光プロモーションの発展
（１）大型キャンペーン、物産展等の実施
①首都圏、仙台等での誘客キャンペーン実施
②市内での大型キャンペーン・物産展の実施
③新規鹿角観光ファン獲得
④観光パンフレットの増刷
⑤観光案内看板設置
（２）PDCAサイクルを生かしたツアー等の造成
①ツアー造成
②長期滞在型プログラムの開発
③長期滞在型プログラム宣伝キャンペーン
（３）インバウンド強化に向けたプロモーションと誘客促進
①プロモーション（PR動画開発）
②外国人観光客誘客促進
４．国立公園八幡平エリアへの移動手段の確保（新ルート検討・実証運行）
（１）エリア内での周遊性を生み出すタクシー運行</t>
    <rPh sb="84" eb="86">
      <t>シエン</t>
    </rPh>
    <rPh sb="122" eb="124">
      <t>シエン</t>
    </rPh>
    <rPh sb="201" eb="203">
      <t>コウイキ</t>
    </rPh>
    <rPh sb="206" eb="208">
      <t>ゾウセイ</t>
    </rPh>
    <rPh sb="208" eb="210">
      <t>ジッシ</t>
    </rPh>
    <rPh sb="389" eb="390">
      <t>ゾウ</t>
    </rPh>
    <rPh sb="393" eb="395">
      <t>カンコウ</t>
    </rPh>
    <rPh sb="395" eb="397">
      <t>アンナイ</t>
    </rPh>
    <rPh sb="397" eb="399">
      <t>カンバン</t>
    </rPh>
    <rPh sb="399" eb="401">
      <t>セッチ</t>
    </rPh>
    <phoneticPr fontId="1"/>
  </si>
  <si>
    <r>
      <t>指標1では、県のあきたびキャンペーンの活用や秋田空港の台湾便就航によるツアー受入等に対応できたことにより、観光入込客数を大きく伸ばすことができた。
指標2では、前年度におけるコロナ禍の影響が大きく目標値には届かなかったものの、地域DMOが市内観光事業者とのパイプ役になって市内観光の動向把握や施策展開をしたことにより、宿泊誘客につなげ、年度目標を大きく上回ることができた。
指標3では、TikTokやInstagramへの需要の変化を捉え、インバウンド向けのショート動画をアメリカやベトナムに配信したことで、大きく再生回数を伸ばし、目標を達成できた。</t>
    </r>
    <r>
      <rPr>
        <sz val="11"/>
        <color theme="1"/>
        <rFont val="Meiryo UI"/>
        <family val="3"/>
        <charset val="128"/>
      </rPr>
      <t xml:space="preserve">
以上のことから、一部のKPIが目標値に達しなかったものの、地域の魅力向上に向け、概ね成果が得られた。</t>
    </r>
    <rPh sb="0" eb="2">
      <t>シヒョウ</t>
    </rPh>
    <rPh sb="60" eb="61">
      <t>オオ</t>
    </rPh>
    <rPh sb="74" eb="76">
      <t>シヒョウ</t>
    </rPh>
    <rPh sb="80" eb="83">
      <t>ゼンネンド</t>
    </rPh>
    <rPh sb="168" eb="170">
      <t>ネンド</t>
    </rPh>
    <rPh sb="170" eb="172">
      <t>モクヒョウ</t>
    </rPh>
    <rPh sb="173" eb="174">
      <t>オオ</t>
    </rPh>
    <rPh sb="176" eb="178">
      <t>ウワマワ</t>
    </rPh>
    <rPh sb="187" eb="189">
      <t>シヒョウ</t>
    </rPh>
    <rPh sb="266" eb="268">
      <t>モクヒョウ</t>
    </rPh>
    <rPh sb="269" eb="271">
      <t>タッセイ</t>
    </rPh>
    <rPh sb="276" eb="278">
      <t>イジョウ</t>
    </rPh>
    <rPh sb="305" eb="307">
      <t>チイキ</t>
    </rPh>
    <rPh sb="308" eb="310">
      <t>ミリョク</t>
    </rPh>
    <rPh sb="310" eb="312">
      <t>コウジョウ</t>
    </rPh>
    <phoneticPr fontId="1"/>
  </si>
  <si>
    <t>当該事業は2年目であるが、コロナ禍の影響を大きく受けた前年度と比べ、3事業すべてで年度目標を達成するなど、事業が順調に推移していると判断されることから、計画通りに事業を実施していく。</t>
    <rPh sb="0" eb="2">
      <t>トウガイ</t>
    </rPh>
    <rPh sb="2" eb="4">
      <t>ジギョウ</t>
    </rPh>
    <rPh sb="6" eb="8">
      <t>ネンメ</t>
    </rPh>
    <rPh sb="56" eb="58">
      <t>ジュンチョウ</t>
    </rPh>
    <rPh sb="59" eb="61">
      <t>スイイ</t>
    </rPh>
    <rPh sb="66" eb="68">
      <t>ハンダン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</si>
</sst>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千&quot;&quot;人&quot;"/>
    <numFmt numFmtId="177" formatCode="\+#,##0&quot;人&quot;"/>
    <numFmt numFmtId="178" formatCode="\+#,##0&quot;回&quot;"/>
  </numFmts>
  <fonts count="7" x14ac:knownFonts="1">
    <font>
      <sz val="11"/>
      <color theme="1"/>
      <name val="游ゴシック"/>
      <family val="2"/>
      <scheme val="minor"/>
    </font>
    <font>
      <sz val="6"/>
      <name val="游ゴシック"/>
      <family val="3"/>
      <charset val="128"/>
      <scheme val="minor"/>
    </font>
    <font>
      <sz val="11"/>
      <color theme="1"/>
      <name val="Meiryo UI"/>
      <family val="3"/>
      <charset val="128"/>
    </font>
    <font>
      <b/>
      <sz val="14"/>
      <color theme="1"/>
      <name val="Meiryo UI"/>
      <family val="3"/>
      <charset val="128"/>
    </font>
    <font>
      <b/>
      <sz val="18"/>
      <color theme="1"/>
      <name val="Meiryo UI"/>
      <family val="3"/>
      <charset val="128"/>
    </font>
    <font>
      <sz val="10"/>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5" fillId="0" borderId="0" xfId="0" applyFont="1"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2" fillId="3" borderId="1" xfId="0" applyFont="1" applyFill="1" applyBorder="1" applyAlignment="1">
      <alignment horizontal="centerContinuous" vertical="center"/>
    </xf>
    <xf numFmtId="0" fontId="2" fillId="3" borderId="1" xfId="0"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pplyAlignment="1">
      <alignment vertical="center" shrinkToFit="1"/>
    </xf>
    <xf numFmtId="177" fontId="2" fillId="0" borderId="1" xfId="0" applyNumberFormat="1" applyFont="1" applyFill="1" applyBorder="1" applyAlignment="1">
      <alignment vertical="center" shrinkToFit="1"/>
    </xf>
    <xf numFmtId="178" fontId="2" fillId="0" borderId="1" xfId="0" applyNumberFormat="1" applyFont="1" applyFill="1" applyBorder="1" applyAlignment="1">
      <alignment vertical="center" shrinkToFit="1"/>
    </xf>
    <xf numFmtId="0" fontId="5" fillId="0" borderId="0" xfId="0" applyFont="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6" fillId="0"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zoomScaleNormal="100" zoomScaleSheetLayoutView="100" workbookViewId="0">
      <pane ySplit="3" topLeftCell="A4" activePane="bottomLeft" state="frozenSplit"/>
      <selection pane="bottomLeft" activeCell="P4" sqref="P4"/>
    </sheetView>
  </sheetViews>
  <sheetFormatPr defaultRowHeight="18.75" customHeight="1" x14ac:dyDescent="0.4"/>
  <cols>
    <col min="1" max="1" width="12.5" style="2" customWidth="1"/>
    <col min="2" max="2" width="9" style="2"/>
    <col min="3" max="3" width="17.5" style="2" customWidth="1"/>
    <col min="4" max="4" width="9" style="1"/>
    <col min="5" max="5" width="37.5" style="2" customWidth="1"/>
    <col min="6" max="6" width="3.75" style="1" customWidth="1"/>
    <col min="7" max="7" width="11.75" style="2" customWidth="1"/>
    <col min="8" max="8" width="9" style="2" customWidth="1"/>
    <col min="9" max="9" width="9" style="2"/>
    <col min="10" max="10" width="12.5" style="2" customWidth="1"/>
    <col min="11" max="11" width="15" style="2" customWidth="1"/>
    <col min="12" max="12" width="24.375" style="2" customWidth="1"/>
    <col min="13" max="13" width="15" style="2" customWidth="1"/>
    <col min="14" max="14" width="18.125" style="2" customWidth="1"/>
    <col min="15" max="15" width="9" style="2" customWidth="1"/>
    <col min="16" max="16384" width="9" style="2"/>
  </cols>
  <sheetData>
    <row r="1" spans="1:14" ht="37.5" customHeight="1" x14ac:dyDescent="0.4">
      <c r="A1" s="5" t="s">
        <v>39</v>
      </c>
      <c r="N1" s="13" t="s">
        <v>15</v>
      </c>
    </row>
    <row r="2" spans="1:14" s="1" customFormat="1" ht="18.75" customHeight="1" x14ac:dyDescent="0.4">
      <c r="A2" s="24" t="s">
        <v>0</v>
      </c>
      <c r="B2" s="25" t="s">
        <v>1</v>
      </c>
      <c r="C2" s="25" t="s">
        <v>2</v>
      </c>
      <c r="D2" s="25" t="s">
        <v>3</v>
      </c>
      <c r="E2" s="25" t="s">
        <v>4</v>
      </c>
      <c r="F2" s="14" t="s">
        <v>9</v>
      </c>
      <c r="G2" s="14"/>
      <c r="H2" s="14"/>
      <c r="I2" s="14"/>
      <c r="J2" s="14"/>
      <c r="K2" s="14" t="s">
        <v>10</v>
      </c>
      <c r="L2" s="14"/>
      <c r="M2" s="14" t="s">
        <v>13</v>
      </c>
      <c r="N2" s="14"/>
    </row>
    <row r="3" spans="1:14" s="1" customFormat="1" ht="18.75" customHeight="1" x14ac:dyDescent="0.4">
      <c r="A3" s="24"/>
      <c r="B3" s="25"/>
      <c r="C3" s="25"/>
      <c r="D3" s="25"/>
      <c r="E3" s="25"/>
      <c r="F3" s="14" t="s">
        <v>5</v>
      </c>
      <c r="G3" s="14"/>
      <c r="H3" s="15" t="s">
        <v>6</v>
      </c>
      <c r="I3" s="15" t="s">
        <v>7</v>
      </c>
      <c r="J3" s="15" t="s">
        <v>8</v>
      </c>
      <c r="K3" s="15" t="s">
        <v>11</v>
      </c>
      <c r="L3" s="15" t="s">
        <v>12</v>
      </c>
      <c r="M3" s="15" t="s">
        <v>13</v>
      </c>
      <c r="N3" s="15" t="s">
        <v>14</v>
      </c>
    </row>
    <row r="4" spans="1:14" s="6" customFormat="1" ht="146.25" customHeight="1" x14ac:dyDescent="0.4">
      <c r="A4" s="22" t="s">
        <v>34</v>
      </c>
      <c r="B4" s="22" t="s">
        <v>16</v>
      </c>
      <c r="C4" s="21" t="s">
        <v>35</v>
      </c>
      <c r="D4" s="23" t="s">
        <v>30</v>
      </c>
      <c r="E4" s="21" t="s">
        <v>40</v>
      </c>
      <c r="F4" s="3">
        <v>1</v>
      </c>
      <c r="G4" s="7" t="s">
        <v>36</v>
      </c>
      <c r="H4" s="17">
        <f>225+70</f>
        <v>295</v>
      </c>
      <c r="I4" s="17">
        <f>73+187</f>
        <v>260</v>
      </c>
      <c r="J4" s="16" t="s">
        <v>18</v>
      </c>
      <c r="K4" s="21" t="s">
        <v>22</v>
      </c>
      <c r="L4" s="21" t="s">
        <v>41</v>
      </c>
      <c r="M4" s="21" t="s">
        <v>25</v>
      </c>
      <c r="N4" s="21" t="s">
        <v>42</v>
      </c>
    </row>
    <row r="5" spans="1:14" ht="146.25" customHeight="1" x14ac:dyDescent="0.4">
      <c r="A5" s="22"/>
      <c r="B5" s="22"/>
      <c r="C5" s="21"/>
      <c r="D5" s="23"/>
      <c r="E5" s="21"/>
      <c r="F5" s="4">
        <v>2</v>
      </c>
      <c r="G5" s="7" t="s">
        <v>37</v>
      </c>
      <c r="H5" s="18">
        <f>8650+3668</f>
        <v>12318</v>
      </c>
      <c r="I5" s="18">
        <f>-7807+11420</f>
        <v>3613</v>
      </c>
      <c r="J5" s="16" t="s">
        <v>20</v>
      </c>
      <c r="K5" s="21"/>
      <c r="L5" s="21"/>
      <c r="M5" s="21"/>
      <c r="N5" s="26"/>
    </row>
    <row r="6" spans="1:14" ht="146.25" customHeight="1" x14ac:dyDescent="0.4">
      <c r="A6" s="22"/>
      <c r="B6" s="22"/>
      <c r="C6" s="21"/>
      <c r="D6" s="23"/>
      <c r="E6" s="21"/>
      <c r="F6" s="4">
        <v>3</v>
      </c>
      <c r="G6" s="7" t="s">
        <v>38</v>
      </c>
      <c r="H6" s="19">
        <f>2481+330</f>
        <v>2811</v>
      </c>
      <c r="I6" s="19">
        <f>16531+151249</f>
        <v>167780</v>
      </c>
      <c r="J6" s="16" t="s">
        <v>17</v>
      </c>
      <c r="K6" s="21"/>
      <c r="L6" s="21"/>
      <c r="M6" s="21"/>
      <c r="N6" s="26"/>
    </row>
    <row r="7" spans="1:14" ht="146.25" customHeight="1" x14ac:dyDescent="0.4">
      <c r="A7" s="22"/>
      <c r="B7" s="22"/>
      <c r="C7" s="21"/>
      <c r="D7" s="23"/>
      <c r="E7" s="21"/>
      <c r="F7" s="12"/>
      <c r="G7" s="9"/>
      <c r="H7" s="10"/>
      <c r="I7" s="10"/>
      <c r="J7" s="11"/>
      <c r="K7" s="21"/>
      <c r="L7" s="21"/>
      <c r="M7" s="21"/>
      <c r="N7" s="26"/>
    </row>
    <row r="10" spans="1:14" ht="18.75" customHeight="1" x14ac:dyDescent="0.4">
      <c r="C10" s="2" t="s">
        <v>31</v>
      </c>
      <c r="E10" s="2" t="s">
        <v>32</v>
      </c>
      <c r="F10" s="2"/>
      <c r="L10" s="2" t="s">
        <v>33</v>
      </c>
    </row>
    <row r="11" spans="1:14" ht="7.5" customHeight="1" x14ac:dyDescent="0.4">
      <c r="C11" s="6"/>
      <c r="E11" s="6"/>
      <c r="F11" s="2"/>
    </row>
    <row r="12" spans="1:14" ht="30" customHeight="1" x14ac:dyDescent="0.4">
      <c r="C12" s="8" t="s">
        <v>17</v>
      </c>
      <c r="E12" s="20" t="s">
        <v>21</v>
      </c>
      <c r="F12" s="20"/>
      <c r="G12" s="20"/>
      <c r="H12" s="20"/>
      <c r="I12" s="20"/>
      <c r="J12" s="20"/>
      <c r="K12" s="20"/>
      <c r="L12" s="20" t="s">
        <v>25</v>
      </c>
      <c r="M12" s="20"/>
      <c r="N12" s="20"/>
    </row>
    <row r="13" spans="1:14" ht="30" customHeight="1" x14ac:dyDescent="0.4">
      <c r="C13" s="8" t="s">
        <v>18</v>
      </c>
      <c r="E13" s="20" t="s">
        <v>22</v>
      </c>
      <c r="F13" s="20"/>
      <c r="G13" s="20"/>
      <c r="H13" s="20"/>
      <c r="I13" s="20"/>
      <c r="J13" s="20"/>
      <c r="K13" s="20"/>
      <c r="L13" s="20" t="s">
        <v>27</v>
      </c>
      <c r="M13" s="20"/>
      <c r="N13" s="20"/>
    </row>
    <row r="14" spans="1:14" ht="30" customHeight="1" x14ac:dyDescent="0.4">
      <c r="C14" s="8" t="s">
        <v>19</v>
      </c>
      <c r="E14" s="20" t="s">
        <v>23</v>
      </c>
      <c r="F14" s="20"/>
      <c r="G14" s="20"/>
      <c r="H14" s="20"/>
      <c r="I14" s="20"/>
      <c r="J14" s="20"/>
      <c r="K14" s="20"/>
      <c r="L14" s="20" t="s">
        <v>28</v>
      </c>
      <c r="M14" s="20"/>
      <c r="N14" s="20"/>
    </row>
    <row r="15" spans="1:14" ht="30" customHeight="1" x14ac:dyDescent="0.4">
      <c r="C15" s="8" t="s">
        <v>20</v>
      </c>
      <c r="E15" s="20" t="s">
        <v>24</v>
      </c>
      <c r="F15" s="20"/>
      <c r="G15" s="20"/>
      <c r="H15" s="20"/>
      <c r="I15" s="20"/>
      <c r="J15" s="20"/>
      <c r="K15" s="20"/>
      <c r="L15" s="20" t="s">
        <v>29</v>
      </c>
      <c r="M15" s="20"/>
      <c r="N15" s="20"/>
    </row>
    <row r="16" spans="1:14" ht="30" customHeight="1" x14ac:dyDescent="0.4">
      <c r="L16" s="20" t="s">
        <v>26</v>
      </c>
      <c r="M16" s="20"/>
      <c r="N16" s="20"/>
    </row>
  </sheetData>
  <autoFilter ref="A3:N3"/>
  <mergeCells count="23">
    <mergeCell ref="A2:A3"/>
    <mergeCell ref="B2:B3"/>
    <mergeCell ref="C2:C3"/>
    <mergeCell ref="D2:D3"/>
    <mergeCell ref="E2:E3"/>
    <mergeCell ref="A4:A7"/>
    <mergeCell ref="B4:B7"/>
    <mergeCell ref="C4:C7"/>
    <mergeCell ref="D4:D7"/>
    <mergeCell ref="E4:E7"/>
    <mergeCell ref="L16:N16"/>
    <mergeCell ref="E15:K15"/>
    <mergeCell ref="E14:K14"/>
    <mergeCell ref="E13:K13"/>
    <mergeCell ref="K4:K7"/>
    <mergeCell ref="L4:L7"/>
    <mergeCell ref="L12:N12"/>
    <mergeCell ref="L13:N13"/>
    <mergeCell ref="L14:N14"/>
    <mergeCell ref="L15:N15"/>
    <mergeCell ref="M4:M7"/>
    <mergeCell ref="N4:N7"/>
    <mergeCell ref="E12:K12"/>
  </mergeCells>
  <phoneticPr fontId="1"/>
  <dataValidations count="3">
    <dataValidation type="list" allowBlank="1" showInputMessage="1" showErrorMessage="1" sqref="J4:J7">
      <formula1>$C$11:$C$15</formula1>
    </dataValidation>
    <dataValidation type="list" allowBlank="1" showInputMessage="1" showErrorMessage="1" sqref="K4:K7">
      <formula1>$E$11:$E$15</formula1>
    </dataValidation>
    <dataValidation type="list" allowBlank="1" showInputMessage="1" showErrorMessage="1" sqref="M4:M7">
      <formula1>$L$11:$L$16</formula1>
    </dataValidation>
  </dataValidations>
  <pageMargins left="0.39370078740157483" right="0.39370078740157483" top="0.59055118110236227" bottom="0.19685039370078741"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2024-11-13T08:02:18Z</dcterms:modified>
</cp:coreProperties>
</file>