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definedNames>
    <definedName name="_xlnm._FilterDatabase" localSheetId="0" hidden="1">Sheet1!$A$3:$O$3</definedName>
    <definedName name="_xlnm.Print_Area" localSheetId="0">Sheet1!$A:$N</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1" l="1"/>
  <c r="I5" i="1" l="1"/>
  <c r="I6" i="1" l="1"/>
  <c r="I4" i="1"/>
  <c r="H7" i="1"/>
  <c r="H6" i="1"/>
  <c r="H5" i="1"/>
  <c r="H4" i="1"/>
</calcChain>
</file>

<file path=xl/sharedStrings.xml><?xml version="1.0" encoding="utf-8"?>
<sst xmlns="http://schemas.openxmlformats.org/spreadsheetml/2006/main" count="51" uniqueCount="44">
  <si>
    <t>交付対象事業の名称</t>
    <rPh sb="0" eb="2">
      <t>コウフ</t>
    </rPh>
    <rPh sb="2" eb="4">
      <t>タイショウ</t>
    </rPh>
    <rPh sb="4" eb="6">
      <t>ジギョウ</t>
    </rPh>
    <rPh sb="7" eb="9">
      <t>メイショウ</t>
    </rPh>
    <phoneticPr fontId="1"/>
  </si>
  <si>
    <t>区分</t>
    <rPh sb="0" eb="2">
      <t>クブン</t>
    </rPh>
    <phoneticPr fontId="1"/>
  </si>
  <si>
    <t>事業内容</t>
    <rPh sb="0" eb="2">
      <t>ジギョウ</t>
    </rPh>
    <rPh sb="2" eb="4">
      <t>ナイヨウ</t>
    </rPh>
    <phoneticPr fontId="1"/>
  </si>
  <si>
    <t>交付期間</t>
    <rPh sb="0" eb="2">
      <t>コウフ</t>
    </rPh>
    <rPh sb="2" eb="4">
      <t>キカン</t>
    </rPh>
    <phoneticPr fontId="1"/>
  </si>
  <si>
    <t>実施内容</t>
    <rPh sb="0" eb="2">
      <t>ジッシ</t>
    </rPh>
    <rPh sb="2" eb="4">
      <t>ナイヨウ</t>
    </rPh>
    <phoneticPr fontId="1"/>
  </si>
  <si>
    <t>指標</t>
    <rPh sb="0" eb="2">
      <t>シヒョウ</t>
    </rPh>
    <phoneticPr fontId="1"/>
  </si>
  <si>
    <t>目標</t>
    <rPh sb="0" eb="2">
      <t>モクヒョウ</t>
    </rPh>
    <phoneticPr fontId="1"/>
  </si>
  <si>
    <t>実績</t>
    <rPh sb="0" eb="2">
      <t>ジッセキ</t>
    </rPh>
    <phoneticPr fontId="1"/>
  </si>
  <si>
    <t>達成状況</t>
    <rPh sb="0" eb="2">
      <t>タッセイ</t>
    </rPh>
    <rPh sb="2" eb="4">
      <t>ジョウキョウ</t>
    </rPh>
    <phoneticPr fontId="1"/>
  </si>
  <si>
    <t>本事業における重要業績評価指標（KPI）</t>
    <rPh sb="0" eb="1">
      <t>ホン</t>
    </rPh>
    <rPh sb="1" eb="3">
      <t>ジギョウ</t>
    </rPh>
    <rPh sb="7" eb="9">
      <t>ジュウヨウ</t>
    </rPh>
    <rPh sb="9" eb="11">
      <t>ギョウセキ</t>
    </rPh>
    <rPh sb="11" eb="13">
      <t>ヒョウカ</t>
    </rPh>
    <rPh sb="13" eb="15">
      <t>シヒョウ</t>
    </rPh>
    <phoneticPr fontId="1"/>
  </si>
  <si>
    <t>自己評価</t>
    <rPh sb="0" eb="2">
      <t>ジコ</t>
    </rPh>
    <rPh sb="2" eb="4">
      <t>ヒョウカ</t>
    </rPh>
    <phoneticPr fontId="1"/>
  </si>
  <si>
    <t>事業の評価</t>
    <rPh sb="0" eb="2">
      <t>ジギョウ</t>
    </rPh>
    <rPh sb="3" eb="5">
      <t>ヒョウカ</t>
    </rPh>
    <phoneticPr fontId="1"/>
  </si>
  <si>
    <t>評価理由</t>
    <rPh sb="0" eb="2">
      <t>ヒョウカ</t>
    </rPh>
    <rPh sb="2" eb="4">
      <t>リユウ</t>
    </rPh>
    <phoneticPr fontId="1"/>
  </si>
  <si>
    <t>今後の方針</t>
    <rPh sb="0" eb="2">
      <t>コンゴ</t>
    </rPh>
    <rPh sb="3" eb="5">
      <t>ホウシン</t>
    </rPh>
    <phoneticPr fontId="1"/>
  </si>
  <si>
    <t>今後の方針の理由</t>
    <rPh sb="0" eb="2">
      <t>コンゴ</t>
    </rPh>
    <rPh sb="3" eb="5">
      <t>ホウシン</t>
    </rPh>
    <rPh sb="6" eb="8">
      <t>リユウ</t>
    </rPh>
    <phoneticPr fontId="1"/>
  </si>
  <si>
    <t>秋田県鹿角市</t>
    <rPh sb="0" eb="3">
      <t>アキタケン</t>
    </rPh>
    <rPh sb="3" eb="6">
      <t>カヅノシ</t>
    </rPh>
    <phoneticPr fontId="1"/>
  </si>
  <si>
    <t>地方創生推進タイプ</t>
    <rPh sb="0" eb="2">
      <t>チホウ</t>
    </rPh>
    <rPh sb="2" eb="4">
      <t>ソウセイ</t>
    </rPh>
    <rPh sb="4" eb="6">
      <t>スイシン</t>
    </rPh>
    <phoneticPr fontId="1"/>
  </si>
  <si>
    <t>目標値を達成</t>
    <rPh sb="0" eb="3">
      <t>モクヒョウチ</t>
    </rPh>
    <rPh sb="4" eb="6">
      <t>タッセイ</t>
    </rPh>
    <phoneticPr fontId="1"/>
  </si>
  <si>
    <t>目標値の7割以上達成</t>
    <rPh sb="0" eb="3">
      <t>モクヒョウチ</t>
    </rPh>
    <rPh sb="5" eb="6">
      <t>ワリ</t>
    </rPh>
    <rPh sb="6" eb="8">
      <t>イジョウ</t>
    </rPh>
    <rPh sb="8" eb="10">
      <t>タッセイ</t>
    </rPh>
    <phoneticPr fontId="1"/>
  </si>
  <si>
    <t>目標値の5割以上達成</t>
    <rPh sb="0" eb="3">
      <t>モクヒョウチ</t>
    </rPh>
    <rPh sb="5" eb="6">
      <t>ワリ</t>
    </rPh>
    <rPh sb="6" eb="8">
      <t>イジョウ</t>
    </rPh>
    <rPh sb="8" eb="10">
      <t>タッセイ</t>
    </rPh>
    <phoneticPr fontId="1"/>
  </si>
  <si>
    <t>目標値の達成は5割未満</t>
    <rPh sb="0" eb="3">
      <t>モクヒョウチ</t>
    </rPh>
    <rPh sb="4" eb="6">
      <t>タッセイ</t>
    </rPh>
    <rPh sb="8" eb="9">
      <t>ワリ</t>
    </rPh>
    <rPh sb="9" eb="11">
      <t>ミマン</t>
    </rPh>
    <phoneticPr fontId="1"/>
  </si>
  <si>
    <t>地方創生に非常に効果的であった
（全てのKPIが目標値を達成するなど、大いに成果が得られたとみなせる場合）</t>
    <rPh sb="0" eb="2">
      <t>チホウ</t>
    </rPh>
    <rPh sb="2" eb="4">
      <t>ソウセイ</t>
    </rPh>
    <rPh sb="5" eb="7">
      <t>ヒジョウ</t>
    </rPh>
    <rPh sb="8" eb="11">
      <t>コウカテキ</t>
    </rPh>
    <rPh sb="17" eb="18">
      <t>スベ</t>
    </rPh>
    <rPh sb="24" eb="27">
      <t>モクヒョウチ</t>
    </rPh>
    <rPh sb="28" eb="30">
      <t>タッセイ</t>
    </rPh>
    <rPh sb="35" eb="36">
      <t>オオ</t>
    </rPh>
    <rPh sb="38" eb="40">
      <t>セイカ</t>
    </rPh>
    <rPh sb="41" eb="42">
      <t>エ</t>
    </rPh>
    <rPh sb="50" eb="52">
      <t>バアイ</t>
    </rPh>
    <phoneticPr fontId="1"/>
  </si>
  <si>
    <t>地方創生に相当程度効果があった
（一部のKPIが目標値に達しなかったものの、概ね成果が得られたとみなせる場合）</t>
    <rPh sb="0" eb="2">
      <t>チホウ</t>
    </rPh>
    <rPh sb="2" eb="4">
      <t>ソウセイ</t>
    </rPh>
    <rPh sb="5" eb="7">
      <t>ソウトウ</t>
    </rPh>
    <rPh sb="7" eb="9">
      <t>テイド</t>
    </rPh>
    <rPh sb="9" eb="11">
      <t>コウカ</t>
    </rPh>
    <rPh sb="17" eb="19">
      <t>イチブ</t>
    </rPh>
    <rPh sb="24" eb="27">
      <t>モクヒョウチ</t>
    </rPh>
    <rPh sb="28" eb="29">
      <t>タッ</t>
    </rPh>
    <rPh sb="38" eb="39">
      <t>オオム</t>
    </rPh>
    <rPh sb="40" eb="42">
      <t>セイカ</t>
    </rPh>
    <rPh sb="43" eb="44">
      <t>エ</t>
    </rPh>
    <rPh sb="52" eb="54">
      <t>バアイ</t>
    </rPh>
    <phoneticPr fontId="1"/>
  </si>
  <si>
    <t>地方創生に効果があった
（KPI達成状況は芳しくなかったものの、事業開始前よりも取組が前進・改善したとみなせる場合）</t>
    <rPh sb="0" eb="2">
      <t>チホウ</t>
    </rPh>
    <rPh sb="2" eb="4">
      <t>ソウセイ</t>
    </rPh>
    <rPh sb="5" eb="7">
      <t>コウカ</t>
    </rPh>
    <rPh sb="16" eb="18">
      <t>タッセイ</t>
    </rPh>
    <rPh sb="18" eb="20">
      <t>ジョウキョウ</t>
    </rPh>
    <rPh sb="21" eb="22">
      <t>カンバ</t>
    </rPh>
    <rPh sb="32" eb="34">
      <t>ジギョウ</t>
    </rPh>
    <rPh sb="34" eb="36">
      <t>カイシ</t>
    </rPh>
    <rPh sb="36" eb="37">
      <t>マエ</t>
    </rPh>
    <rPh sb="40" eb="42">
      <t>トリクミ</t>
    </rPh>
    <rPh sb="43" eb="45">
      <t>ゼンシン</t>
    </rPh>
    <rPh sb="46" eb="48">
      <t>カイゼン</t>
    </rPh>
    <rPh sb="55" eb="57">
      <t>バアイ</t>
    </rPh>
    <phoneticPr fontId="1"/>
  </si>
  <si>
    <t>地方創生に対して効果がなかった
（KPIの実績値が開始前よりも悪化した、もしくは取組としても前進・改善したとは言い難いような場合）</t>
    <rPh sb="0" eb="2">
      <t>チホウ</t>
    </rPh>
    <rPh sb="2" eb="4">
      <t>ソウセイ</t>
    </rPh>
    <rPh sb="5" eb="6">
      <t>タイ</t>
    </rPh>
    <rPh sb="8" eb="10">
      <t>コウカ</t>
    </rPh>
    <rPh sb="21" eb="23">
      <t>ジッセキ</t>
    </rPh>
    <rPh sb="23" eb="24">
      <t>チ</t>
    </rPh>
    <rPh sb="25" eb="27">
      <t>カイシ</t>
    </rPh>
    <rPh sb="27" eb="28">
      <t>マエ</t>
    </rPh>
    <rPh sb="31" eb="33">
      <t>アッカ</t>
    </rPh>
    <rPh sb="40" eb="42">
      <t>トリクミ</t>
    </rPh>
    <rPh sb="46" eb="48">
      <t>ゼンシン</t>
    </rPh>
    <rPh sb="49" eb="51">
      <t>カイゼン</t>
    </rPh>
    <rPh sb="55" eb="56">
      <t>イ</t>
    </rPh>
    <rPh sb="57" eb="58">
      <t>ガタ</t>
    </rPh>
    <rPh sb="62" eb="64">
      <t>バアイ</t>
    </rPh>
    <phoneticPr fontId="1"/>
  </si>
  <si>
    <t>事業の継続
（計画どおりに事業を継続する）</t>
    <rPh sb="0" eb="2">
      <t>ジギョウ</t>
    </rPh>
    <rPh sb="3" eb="5">
      <t>ケイゾク</t>
    </rPh>
    <rPh sb="7" eb="9">
      <t>ケイカク</t>
    </rPh>
    <rPh sb="13" eb="15">
      <t>ジギョウ</t>
    </rPh>
    <rPh sb="16" eb="18">
      <t>ケイゾク</t>
    </rPh>
    <phoneticPr fontId="1"/>
  </si>
  <si>
    <t>事業の終了
（当初予定どおり事業を終了する・した）</t>
    <rPh sb="0" eb="2">
      <t>ジギョウ</t>
    </rPh>
    <rPh sb="3" eb="5">
      <t>シュウリョウ</t>
    </rPh>
    <rPh sb="7" eb="9">
      <t>トウショ</t>
    </rPh>
    <rPh sb="9" eb="11">
      <t>ヨテイ</t>
    </rPh>
    <rPh sb="14" eb="16">
      <t>ジギョウ</t>
    </rPh>
    <rPh sb="17" eb="19">
      <t>シュウリョウ</t>
    </rPh>
    <phoneticPr fontId="1"/>
  </si>
  <si>
    <t>事業の発展
（事業が効果的であったことから取組の追加等さらに発展させる）</t>
    <rPh sb="0" eb="2">
      <t>ジギョウ</t>
    </rPh>
    <rPh sb="3" eb="5">
      <t>ハッテン</t>
    </rPh>
    <rPh sb="7" eb="9">
      <t>ジギョウ</t>
    </rPh>
    <rPh sb="10" eb="13">
      <t>コウカテキ</t>
    </rPh>
    <rPh sb="21" eb="23">
      <t>トリクミ</t>
    </rPh>
    <rPh sb="24" eb="26">
      <t>ツイカ</t>
    </rPh>
    <rPh sb="26" eb="27">
      <t>トウ</t>
    </rPh>
    <rPh sb="30" eb="32">
      <t>ハッテン</t>
    </rPh>
    <phoneticPr fontId="1"/>
  </si>
  <si>
    <t>事業の改善
（事業の効果が不十分であったことから見直し・改善を行う・行った）</t>
    <rPh sb="0" eb="2">
      <t>ジギョウ</t>
    </rPh>
    <rPh sb="3" eb="5">
      <t>カイゼン</t>
    </rPh>
    <rPh sb="7" eb="9">
      <t>ジギョウ</t>
    </rPh>
    <rPh sb="10" eb="12">
      <t>コウカ</t>
    </rPh>
    <rPh sb="13" eb="16">
      <t>フジュウブン</t>
    </rPh>
    <rPh sb="24" eb="26">
      <t>ミナオ</t>
    </rPh>
    <rPh sb="28" eb="30">
      <t>カイゼン</t>
    </rPh>
    <rPh sb="31" eb="32">
      <t>オコナ</t>
    </rPh>
    <rPh sb="34" eb="35">
      <t>オコナ</t>
    </rPh>
    <phoneticPr fontId="1"/>
  </si>
  <si>
    <t>事業の中止
（継続的な事業実施を予定していたが中止する・した）</t>
    <rPh sb="0" eb="2">
      <t>ジギョウ</t>
    </rPh>
    <rPh sb="3" eb="5">
      <t>チュウシ</t>
    </rPh>
    <rPh sb="7" eb="10">
      <t>ケイゾクテキ</t>
    </rPh>
    <rPh sb="11" eb="13">
      <t>ジギョウ</t>
    </rPh>
    <rPh sb="13" eb="15">
      <t>ジッシ</t>
    </rPh>
    <rPh sb="16" eb="18">
      <t>ヨテイ</t>
    </rPh>
    <rPh sb="23" eb="25">
      <t>チュウシ</t>
    </rPh>
    <phoneticPr fontId="1"/>
  </si>
  <si>
    <t>※達成状況の判定</t>
    <rPh sb="1" eb="3">
      <t>タッセイ</t>
    </rPh>
    <rPh sb="3" eb="5">
      <t>ジョウキョウ</t>
    </rPh>
    <rPh sb="6" eb="8">
      <t>ハンテイ</t>
    </rPh>
    <phoneticPr fontId="1"/>
  </si>
  <si>
    <t>※事業の評価の判定</t>
    <rPh sb="1" eb="3">
      <t>ジギョウ</t>
    </rPh>
    <rPh sb="4" eb="6">
      <t>ヒョウカ</t>
    </rPh>
    <rPh sb="7" eb="9">
      <t>ハンテイ</t>
    </rPh>
    <phoneticPr fontId="1"/>
  </si>
  <si>
    <t>※今後の方針の判定</t>
    <rPh sb="1" eb="3">
      <t>コンゴ</t>
    </rPh>
    <rPh sb="4" eb="6">
      <t>ホウシン</t>
    </rPh>
    <rPh sb="7" eb="9">
      <t>ハンテイ</t>
    </rPh>
    <phoneticPr fontId="1"/>
  </si>
  <si>
    <t>令和6年度 デジタル田園都市国家構想交付金（地方創生推進タイプ）の効果検証について</t>
    <rPh sb="0" eb="2">
      <t>レイワ</t>
    </rPh>
    <rPh sb="3" eb="5">
      <t>ネンド</t>
    </rPh>
    <rPh sb="22" eb="28">
      <t>チホウソウセイスイシン</t>
    </rPh>
    <rPh sb="33" eb="35">
      <t>コウカ</t>
    </rPh>
    <rPh sb="35" eb="37">
      <t>ケンショウ</t>
    </rPh>
    <phoneticPr fontId="1"/>
  </si>
  <si>
    <t>本市では、人口減少や高齢化によるマンパワー不足に起因し、産業経済活動やまちづくりイベントの縮小など、地域活力の減退が続いています。このため、地元小中高生の郷土愛の醸成を図るなど将来を担う人材育成を進めるとともに、首都圏等に住む若者等の地域活性化を行うプレイヤーの獲得や大学等との連携によって課題解決人材の獲得を進め、地域活性化を担う人材が生みだされる環境を創出します。これらの人材によって、本市において地方創生が実践されることにより、人が人を呼ぶ活気のある魅力的なまちの形成を目指していきます。</t>
    <phoneticPr fontId="1"/>
  </si>
  <si>
    <t>R6-R8
年度</t>
    <rPh sb="6" eb="8">
      <t>ネンド</t>
    </rPh>
    <phoneticPr fontId="1"/>
  </si>
  <si>
    <t>まちづくり人材育成プロジェクト</t>
    <rPh sb="5" eb="7">
      <t>ジンザイ</t>
    </rPh>
    <rPh sb="7" eb="9">
      <t>イクセイ</t>
    </rPh>
    <phoneticPr fontId="1"/>
  </si>
  <si>
    <t>地域へのUIJターン数</t>
    <phoneticPr fontId="1"/>
  </si>
  <si>
    <t>市外から人が訪れたくなる魅力のあるまちだと思う市民の割合</t>
    <phoneticPr fontId="1"/>
  </si>
  <si>
    <t>市民の力で新たに生み出されたまちづくり事業数（累計）</t>
    <phoneticPr fontId="1"/>
  </si>
  <si>
    <t>まちづくり実践活動（＝地域課題解決）に携わる関係人口数</t>
    <phoneticPr fontId="1"/>
  </si>
  <si>
    <t>１．郷土愛の醸成による将来のまちづくり人材の育成
（１）鹿角産業における魅力体感プログラムの実施
（２）農作業や祭り・伝統文化に触れる体験、ボランティアガイドなどの体験活動の実施
（３）異学年交流や学区の垣根を超えた交流体験、地域との交流活動の実施
（４）地域の魅力を再発見してSNS等で情報発信
２．地域を担うコア人材の創出
（１）実践的なまちづくりのための政策講義やフィールドワークの実施
（２）地域課題をテーマとした共同研究に参画する「かづの未来アカデミー」の実施
（３）未来を自由に語り合う場を提供する「鹿角の未来創造わげもの塾」の実施
３．まちづくりに挑戦する新たな関係人口の獲得
（１）まちづくり人材の育成につながる講座「かづコトアカデミー」の開催
（２）当市の地域課題解決を図るオーダーメイド式の体験ツアー等の実施
（３）「鹿角家Ｕ25」の活動を応援するための拠点及びオンライン環境の整備・活用
４．課題解決に向けた多様な大学との連携
（１）まちづくり人材の育成に係る共同研究
（２）まちづくり実践に係る大学との実証活動</t>
    <phoneticPr fontId="1"/>
  </si>
  <si>
    <t>指標1では、年度目標の58人にはわずかに届かなかったものの、コンスタントにUIターン者を獲得できている。
指標2では、令和3年度以降右肩下がりで、対外的に本市の魅力が伝わっていないと捉えている人が多く、取組開始前より減少する結果となった。
指標3では、鹿角を元気にするためのイベントを市民の力で行う機運が醸成されてきており、目標値には届かなかったものの、賑わい創出につながった。
指標4では、新しい大学との連携によりまちづくりの実践活動を行う関係人口を増やすことができたほか、関わりしろ体験ツアーの広範な周知などにより参加者を多く獲得できたことで、目標を達成できた。
以上のことから、一部のKPIが目標値に達しなかったものの、まちの魅力を高めて移住の促進につなげていく取組として、概ね成果が得られた。</t>
    <rPh sb="0" eb="2">
      <t>シヒョウ</t>
    </rPh>
    <rPh sb="53" eb="55">
      <t>シヒョウ</t>
    </rPh>
    <rPh sb="59" eb="61">
      <t>レイワ</t>
    </rPh>
    <rPh sb="62" eb="64">
      <t>ネンド</t>
    </rPh>
    <rPh sb="101" eb="103">
      <t>トリクミ</t>
    </rPh>
    <rPh sb="103" eb="105">
      <t>カイシ</t>
    </rPh>
    <rPh sb="105" eb="106">
      <t>マエ</t>
    </rPh>
    <rPh sb="108" eb="110">
      <t>ゲンショウ</t>
    </rPh>
    <rPh sb="112" eb="114">
      <t>ケッカ</t>
    </rPh>
    <rPh sb="120" eb="122">
      <t>シヒョウ</t>
    </rPh>
    <rPh sb="162" eb="165">
      <t>モクヒョウチ</t>
    </rPh>
    <rPh sb="167" eb="168">
      <t>トド</t>
    </rPh>
    <rPh sb="190" eb="192">
      <t>シヒョウ</t>
    </rPh>
    <rPh sb="292" eb="294">
      <t>イチブ</t>
    </rPh>
    <rPh sb="299" eb="302">
      <t>モクヒョウチ</t>
    </rPh>
    <rPh sb="316" eb="318">
      <t>ミリョク</t>
    </rPh>
    <rPh sb="319" eb="320">
      <t>タカ</t>
    </rPh>
    <rPh sb="322" eb="324">
      <t>イジュウ</t>
    </rPh>
    <rPh sb="325" eb="327">
      <t>ソクシン</t>
    </rPh>
    <rPh sb="334" eb="336">
      <t>トリクミ</t>
    </rPh>
    <rPh sb="340" eb="341">
      <t>オオム</t>
    </rPh>
    <rPh sb="342" eb="344">
      <t>セイカ</t>
    </rPh>
    <rPh sb="345" eb="346">
      <t>エ</t>
    </rPh>
    <phoneticPr fontId="1"/>
  </si>
  <si>
    <t>当該事業は1年目であるものの、4事業のうち1事業で目標を達成し、2事業で目標値の8割以上に到達するなど、良いスタートを切ることができている。まちづくりを担う人材が不足する中で、まちづくり実践活動に携わる関係人口や新たにイベントを実施する市民などが多く現れてきており、着実に事業が実施され概ね成果が得られていることから、計画通りに事業を実施していく。</t>
    <rPh sb="0" eb="2">
      <t>トウガイ</t>
    </rPh>
    <rPh sb="2" eb="4">
      <t>ジギョウ</t>
    </rPh>
    <rPh sb="6" eb="8">
      <t>ネンメ</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</si>
</sst>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件&quot;"/>
    <numFmt numFmtId="178" formatCode="\+#,##0.00&quot;％&quot;"/>
    <numFmt numFmtId="179" formatCode="#,##0.00&quot;％&quot;"/>
  </numFmts>
  <fonts count="6" x14ac:knownFonts="1">
    <font>
      <sz val="11"/>
      <color theme="1"/>
      <name val="游ゴシック"/>
      <family val="2"/>
      <scheme val="minor"/>
    </font>
    <font>
      <sz val="6"/>
      <name val="游ゴシック"/>
      <family val="3"/>
      <charset val="128"/>
      <scheme val="minor"/>
    </font>
    <font>
      <sz val="11"/>
      <color theme="1"/>
      <name val="Meiryo UI"/>
      <family val="3"/>
      <charset val="128"/>
    </font>
    <font>
      <b/>
      <sz val="14"/>
      <color theme="1"/>
      <name val="Meiryo UI"/>
      <family val="3"/>
      <charset val="128"/>
    </font>
    <font>
      <b/>
      <sz val="18"/>
      <color theme="1"/>
      <name val="Meiryo UI"/>
      <family val="3"/>
      <charset val="128"/>
    </font>
    <font>
      <sz val="10"/>
      <color theme="1"/>
      <name val="Meiryo UI"/>
      <family val="3"/>
      <charset val="128"/>
    </font>
  </fonts>
  <fills count="3">
    <fill>
      <patternFill patternType="none"/>
    </fill>
    <fill>
      <patternFill patternType="gray125"/>
    </fill>
    <fill>
      <patternFill patternType="solid">
        <fgColor theme="7"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vertical="center"/>
    </xf>
    <xf numFmtId="0" fontId="2" fillId="0" borderId="0" xfId="0" applyFont="1" applyAlignment="1">
      <alignment vertical="center" wrapText="1"/>
    </xf>
    <xf numFmtId="0" fontId="5" fillId="0" borderId="0" xfId="0" applyFont="1" applyAlignment="1">
      <alignment vertical="center"/>
    </xf>
    <xf numFmtId="0" fontId="3" fillId="0" borderId="0" xfId="0" applyFont="1" applyAlignment="1">
      <alignment horizontal="center" vertical="center"/>
    </xf>
    <xf numFmtId="0" fontId="2" fillId="2" borderId="1" xfId="0" applyFont="1" applyFill="1" applyBorder="1" applyAlignment="1">
      <alignment horizontal="centerContinuous" vertical="center"/>
    </xf>
    <xf numFmtId="0" fontId="2" fillId="2" borderId="1" xfId="0" applyFont="1" applyFill="1" applyBorder="1" applyAlignment="1">
      <alignment horizontal="center" vertical="center"/>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shrinkToFit="1"/>
    </xf>
    <xf numFmtId="178" fontId="2" fillId="0" borderId="1" xfId="0" applyNumberFormat="1" applyFont="1" applyFill="1" applyBorder="1" applyAlignment="1">
      <alignment vertical="center" shrinkToFit="1"/>
    </xf>
    <xf numFmtId="177" fontId="2" fillId="0" borderId="1" xfId="0" applyNumberFormat="1" applyFont="1" applyFill="1" applyBorder="1" applyAlignment="1">
      <alignment vertical="center" shrinkToFit="1"/>
    </xf>
    <xf numFmtId="179" fontId="2" fillId="0" borderId="1" xfId="0" applyNumberFormat="1" applyFont="1" applyFill="1" applyBorder="1" applyAlignment="1">
      <alignment vertical="center" shrinkToFit="1"/>
    </xf>
    <xf numFmtId="0" fontId="2" fillId="0" borderId="1" xfId="0" applyFont="1" applyFill="1" applyBorder="1" applyAlignment="1">
      <alignment vertical="center" wrapText="1"/>
    </xf>
    <xf numFmtId="0" fontId="5" fillId="0" borderId="0" xfId="0" applyFont="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tabSelected="1" zoomScaleNormal="100" zoomScaleSheetLayoutView="100" workbookViewId="0">
      <pane ySplit="3" topLeftCell="A4" activePane="bottomLeft" state="frozenSplit"/>
      <selection pane="bottomLeft" activeCell="P4" sqref="P4"/>
    </sheetView>
  </sheetViews>
  <sheetFormatPr defaultRowHeight="18.75" customHeight="1" x14ac:dyDescent="0.4"/>
  <cols>
    <col min="1" max="1" width="12.5" style="2" customWidth="1"/>
    <col min="2" max="2" width="9" style="2"/>
    <col min="3" max="3" width="18.75" style="2" customWidth="1"/>
    <col min="4" max="4" width="9" style="1"/>
    <col min="5" max="5" width="36.25" style="2" customWidth="1"/>
    <col min="6" max="6" width="3.75" style="1" customWidth="1"/>
    <col min="7" max="7" width="11.75" style="2" customWidth="1"/>
    <col min="8" max="8" width="9" style="2" customWidth="1"/>
    <col min="9" max="9" width="9" style="2"/>
    <col min="10" max="10" width="12.5" style="2" customWidth="1"/>
    <col min="11" max="11" width="15" style="2" customWidth="1"/>
    <col min="12" max="12" width="25" style="2" customWidth="1"/>
    <col min="13" max="13" width="15" style="2" customWidth="1"/>
    <col min="14" max="14" width="17.5" style="2" customWidth="1"/>
    <col min="15" max="15" width="9" style="2"/>
    <col min="16" max="16" width="9" style="2" customWidth="1"/>
    <col min="17" max="16384" width="9" style="2"/>
  </cols>
  <sheetData>
    <row r="1" spans="1:14" ht="37.5" customHeight="1" x14ac:dyDescent="0.4">
      <c r="A1" s="5" t="s">
        <v>33</v>
      </c>
      <c r="N1" s="8" t="s">
        <v>15</v>
      </c>
    </row>
    <row r="2" spans="1:14" s="1" customFormat="1" ht="18.75" customHeight="1" x14ac:dyDescent="0.4">
      <c r="A2" s="20" t="s">
        <v>0</v>
      </c>
      <c r="B2" s="21" t="s">
        <v>1</v>
      </c>
      <c r="C2" s="21" t="s">
        <v>2</v>
      </c>
      <c r="D2" s="21" t="s">
        <v>3</v>
      </c>
      <c r="E2" s="21" t="s">
        <v>4</v>
      </c>
      <c r="F2" s="9" t="s">
        <v>9</v>
      </c>
      <c r="G2" s="9"/>
      <c r="H2" s="9"/>
      <c r="I2" s="9"/>
      <c r="J2" s="9"/>
      <c r="K2" s="9" t="s">
        <v>10</v>
      </c>
      <c r="L2" s="9"/>
      <c r="M2" s="9" t="s">
        <v>13</v>
      </c>
      <c r="N2" s="9"/>
    </row>
    <row r="3" spans="1:14" s="1" customFormat="1" ht="18.75" customHeight="1" x14ac:dyDescent="0.4">
      <c r="A3" s="20"/>
      <c r="B3" s="21"/>
      <c r="C3" s="21"/>
      <c r="D3" s="21"/>
      <c r="E3" s="21"/>
      <c r="F3" s="9" t="s">
        <v>5</v>
      </c>
      <c r="G3" s="9"/>
      <c r="H3" s="10" t="s">
        <v>6</v>
      </c>
      <c r="I3" s="10" t="s">
        <v>7</v>
      </c>
      <c r="J3" s="10" t="s">
        <v>8</v>
      </c>
      <c r="K3" s="10" t="s">
        <v>11</v>
      </c>
      <c r="L3" s="10" t="s">
        <v>12</v>
      </c>
      <c r="M3" s="10" t="s">
        <v>13</v>
      </c>
      <c r="N3" s="10" t="s">
        <v>14</v>
      </c>
    </row>
    <row r="4" spans="1:14" s="6" customFormat="1" ht="135" customHeight="1" x14ac:dyDescent="0.4">
      <c r="A4" s="18" t="s">
        <v>36</v>
      </c>
      <c r="B4" s="18" t="s">
        <v>16</v>
      </c>
      <c r="C4" s="18" t="s">
        <v>34</v>
      </c>
      <c r="D4" s="19" t="s">
        <v>35</v>
      </c>
      <c r="E4" s="18" t="s">
        <v>41</v>
      </c>
      <c r="F4" s="3">
        <v>1</v>
      </c>
      <c r="G4" s="11" t="s">
        <v>37</v>
      </c>
      <c r="H4" s="12">
        <f>58+58*0+58*0</f>
        <v>58</v>
      </c>
      <c r="I4" s="12">
        <f>50+42*0+45*0</f>
        <v>50</v>
      </c>
      <c r="J4" s="11" t="s">
        <v>18</v>
      </c>
      <c r="K4" s="18" t="s">
        <v>22</v>
      </c>
      <c r="L4" s="18" t="s">
        <v>42</v>
      </c>
      <c r="M4" s="18" t="s">
        <v>25</v>
      </c>
      <c r="N4" s="18" t="s">
        <v>43</v>
      </c>
    </row>
    <row r="5" spans="1:14" ht="135" customHeight="1" x14ac:dyDescent="0.4">
      <c r="A5" s="18"/>
      <c r="B5" s="18"/>
      <c r="C5" s="18"/>
      <c r="D5" s="19"/>
      <c r="E5" s="18"/>
      <c r="F5" s="4">
        <v>2</v>
      </c>
      <c r="G5" s="11" t="s">
        <v>38</v>
      </c>
      <c r="H5" s="13">
        <f>6.95+6.95*0+2.66*0</f>
        <v>6.95</v>
      </c>
      <c r="I5" s="15">
        <f>-6.3+6.95*0+2.66*0</f>
        <v>-6.3</v>
      </c>
      <c r="J5" s="11" t="s">
        <v>20</v>
      </c>
      <c r="K5" s="18"/>
      <c r="L5" s="18"/>
      <c r="M5" s="18"/>
      <c r="N5" s="18"/>
    </row>
    <row r="6" spans="1:14" ht="135" customHeight="1" x14ac:dyDescent="0.4">
      <c r="A6" s="18"/>
      <c r="B6" s="18"/>
      <c r="C6" s="18"/>
      <c r="D6" s="19"/>
      <c r="E6" s="18"/>
      <c r="F6" s="4">
        <v>3</v>
      </c>
      <c r="G6" s="11" t="s">
        <v>39</v>
      </c>
      <c r="H6" s="14">
        <f>5+5*0+5*0</f>
        <v>5</v>
      </c>
      <c r="I6" s="14">
        <f>4+5*0+5*0</f>
        <v>4</v>
      </c>
      <c r="J6" s="11" t="s">
        <v>18</v>
      </c>
      <c r="K6" s="18"/>
      <c r="L6" s="18"/>
      <c r="M6" s="18"/>
      <c r="N6" s="18"/>
    </row>
    <row r="7" spans="1:14" ht="135" customHeight="1" x14ac:dyDescent="0.4">
      <c r="A7" s="18"/>
      <c r="B7" s="18"/>
      <c r="C7" s="18"/>
      <c r="D7" s="19"/>
      <c r="E7" s="18"/>
      <c r="F7" s="4">
        <v>4</v>
      </c>
      <c r="G7" s="11" t="s">
        <v>40</v>
      </c>
      <c r="H7" s="12">
        <f>35+35*0+35*0</f>
        <v>35</v>
      </c>
      <c r="I7" s="12">
        <f>84+42*0+45*0</f>
        <v>84</v>
      </c>
      <c r="J7" s="16" t="s">
        <v>17</v>
      </c>
      <c r="K7" s="18"/>
      <c r="L7" s="18"/>
      <c r="M7" s="18"/>
      <c r="N7" s="18"/>
    </row>
    <row r="10" spans="1:14" ht="18.75" customHeight="1" x14ac:dyDescent="0.4">
      <c r="C10" s="2" t="s">
        <v>30</v>
      </c>
      <c r="E10" s="2" t="s">
        <v>31</v>
      </c>
      <c r="F10" s="2"/>
      <c r="L10" s="2" t="s">
        <v>32</v>
      </c>
    </row>
    <row r="11" spans="1:14" ht="7.5" customHeight="1" x14ac:dyDescent="0.4">
      <c r="C11" s="6"/>
      <c r="E11" s="6"/>
      <c r="F11" s="2"/>
    </row>
    <row r="12" spans="1:14" ht="30" customHeight="1" x14ac:dyDescent="0.4">
      <c r="C12" s="7" t="s">
        <v>17</v>
      </c>
      <c r="E12" s="17" t="s">
        <v>21</v>
      </c>
      <c r="F12" s="17"/>
      <c r="G12" s="17"/>
      <c r="H12" s="17"/>
      <c r="I12" s="17"/>
      <c r="J12" s="17"/>
      <c r="K12" s="17"/>
      <c r="L12" s="17" t="s">
        <v>25</v>
      </c>
      <c r="M12" s="17"/>
      <c r="N12" s="17"/>
    </row>
    <row r="13" spans="1:14" ht="30" customHeight="1" x14ac:dyDescent="0.4">
      <c r="C13" s="7" t="s">
        <v>18</v>
      </c>
      <c r="E13" s="17" t="s">
        <v>22</v>
      </c>
      <c r="F13" s="17"/>
      <c r="G13" s="17"/>
      <c r="H13" s="17"/>
      <c r="I13" s="17"/>
      <c r="J13" s="17"/>
      <c r="K13" s="17"/>
      <c r="L13" s="17" t="s">
        <v>27</v>
      </c>
      <c r="M13" s="17"/>
      <c r="N13" s="17"/>
    </row>
    <row r="14" spans="1:14" ht="30" customHeight="1" x14ac:dyDescent="0.4">
      <c r="C14" s="7" t="s">
        <v>19</v>
      </c>
      <c r="E14" s="17" t="s">
        <v>23</v>
      </c>
      <c r="F14" s="17"/>
      <c r="G14" s="17"/>
      <c r="H14" s="17"/>
      <c r="I14" s="17"/>
      <c r="J14" s="17"/>
      <c r="K14" s="17"/>
      <c r="L14" s="17" t="s">
        <v>28</v>
      </c>
      <c r="M14" s="17"/>
      <c r="N14" s="17"/>
    </row>
    <row r="15" spans="1:14" ht="30" customHeight="1" x14ac:dyDescent="0.4">
      <c r="C15" s="7" t="s">
        <v>20</v>
      </c>
      <c r="E15" s="17" t="s">
        <v>24</v>
      </c>
      <c r="F15" s="17"/>
      <c r="G15" s="17"/>
      <c r="H15" s="17"/>
      <c r="I15" s="17"/>
      <c r="J15" s="17"/>
      <c r="K15" s="17"/>
      <c r="L15" s="17" t="s">
        <v>29</v>
      </c>
      <c r="M15" s="17"/>
      <c r="N15" s="17"/>
    </row>
    <row r="16" spans="1:14" ht="30" customHeight="1" x14ac:dyDescent="0.4">
      <c r="L16" s="17" t="s">
        <v>26</v>
      </c>
      <c r="M16" s="17"/>
      <c r="N16" s="17"/>
    </row>
  </sheetData>
  <autoFilter ref="A3:O3"/>
  <mergeCells count="23">
    <mergeCell ref="A2:A3"/>
    <mergeCell ref="B2:B3"/>
    <mergeCell ref="C2:C3"/>
    <mergeCell ref="D2:D3"/>
    <mergeCell ref="E2:E3"/>
    <mergeCell ref="A4:A7"/>
    <mergeCell ref="B4:B7"/>
    <mergeCell ref="C4:C7"/>
    <mergeCell ref="D4:D7"/>
    <mergeCell ref="E4:E7"/>
    <mergeCell ref="L16:N16"/>
    <mergeCell ref="E15:K15"/>
    <mergeCell ref="E14:K14"/>
    <mergeCell ref="E13:K13"/>
    <mergeCell ref="K4:K7"/>
    <mergeCell ref="L4:L7"/>
    <mergeCell ref="L12:N12"/>
    <mergeCell ref="L13:N13"/>
    <mergeCell ref="L14:N14"/>
    <mergeCell ref="L15:N15"/>
    <mergeCell ref="M4:M7"/>
    <mergeCell ref="N4:N7"/>
    <mergeCell ref="E12:K12"/>
  </mergeCells>
  <phoneticPr fontId="1"/>
  <dataValidations count="3">
    <dataValidation type="list" allowBlank="1" showInputMessage="1" showErrorMessage="1" sqref="J4:J7">
      <formula1>$C$11:$C$15</formula1>
    </dataValidation>
    <dataValidation type="list" allowBlank="1" showInputMessage="1" showErrorMessage="1" sqref="K4:K7">
      <formula1>$E$11:$E$15</formula1>
    </dataValidation>
    <dataValidation type="list" allowBlank="1" showInputMessage="1" showErrorMessage="1" sqref="M4:M7">
      <formula1>$L$11:$L$16</formula1>
    </dataValidation>
  </dataValidations>
  <pageMargins left="0.39370078740157483" right="0.39370078740157483" top="0.78740157480314965"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2025-09-15T23:44:59Z</dcterms:modified>
</cp:coreProperties>
</file>