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_FilterDatabase" localSheetId="0" hidden="1">Sheet1!$A$3:$O$3</definedName>
    <definedName name="_xlnm.Print_Area" localSheetId="0">Sheet1!$A:$N</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H6" i="1"/>
  <c r="I5" i="1"/>
  <c r="H5" i="1"/>
  <c r="I4" i="1"/>
  <c r="H4" i="1"/>
</calcChain>
</file>

<file path=xl/sharedStrings.xml><?xml version="1.0" encoding="utf-8"?>
<sst xmlns="http://schemas.openxmlformats.org/spreadsheetml/2006/main" count="49" uniqueCount="43">
  <si>
    <t>交付対象事業の名称</t>
    <rPh sb="0" eb="2">
      <t>コウフ</t>
    </rPh>
    <rPh sb="2" eb="4">
      <t>タイショウ</t>
    </rPh>
    <rPh sb="4" eb="6">
      <t>ジギョウ</t>
    </rPh>
    <rPh sb="7" eb="9">
      <t>メイショウ</t>
    </rPh>
    <phoneticPr fontId="1"/>
  </si>
  <si>
    <t>区分</t>
    <rPh sb="0" eb="2">
      <t>クブン</t>
    </rPh>
    <phoneticPr fontId="1"/>
  </si>
  <si>
    <t>事業内容</t>
    <rPh sb="0" eb="2">
      <t>ジギョウ</t>
    </rPh>
    <rPh sb="2" eb="4">
      <t>ナイヨウ</t>
    </rPh>
    <phoneticPr fontId="1"/>
  </si>
  <si>
    <t>交付期間</t>
    <rPh sb="0" eb="2">
      <t>コウフ</t>
    </rPh>
    <rPh sb="2" eb="4">
      <t>キカン</t>
    </rPh>
    <phoneticPr fontId="1"/>
  </si>
  <si>
    <t>実施内容</t>
    <rPh sb="0" eb="2">
      <t>ジッシ</t>
    </rPh>
    <rPh sb="2" eb="4">
      <t>ナイヨウ</t>
    </rPh>
    <phoneticPr fontId="1"/>
  </si>
  <si>
    <t>指標</t>
    <rPh sb="0" eb="2">
      <t>シヒョウ</t>
    </rPh>
    <phoneticPr fontId="1"/>
  </si>
  <si>
    <t>目標</t>
    <rPh sb="0" eb="2">
      <t>モクヒョウ</t>
    </rPh>
    <phoneticPr fontId="1"/>
  </si>
  <si>
    <t>実績</t>
    <rPh sb="0" eb="2">
      <t>ジッセキ</t>
    </rPh>
    <phoneticPr fontId="1"/>
  </si>
  <si>
    <t>達成状況</t>
    <rPh sb="0" eb="2">
      <t>タッセイ</t>
    </rPh>
    <rPh sb="2" eb="4">
      <t>ジョウキョウ</t>
    </rPh>
    <phoneticPr fontId="1"/>
  </si>
  <si>
    <t>本事業における重要業績評価指標（KPI）</t>
    <rPh sb="0" eb="1">
      <t>ホン</t>
    </rPh>
    <rPh sb="1" eb="3">
      <t>ジギョウ</t>
    </rPh>
    <rPh sb="7" eb="9">
      <t>ジュウヨウ</t>
    </rPh>
    <rPh sb="9" eb="11">
      <t>ギョウセキ</t>
    </rPh>
    <rPh sb="11" eb="13">
      <t>ヒョウカ</t>
    </rPh>
    <rPh sb="13" eb="15">
      <t>シヒョウ</t>
    </rPh>
    <phoneticPr fontId="1"/>
  </si>
  <si>
    <t>自己評価</t>
    <rPh sb="0" eb="2">
      <t>ジコ</t>
    </rPh>
    <rPh sb="2" eb="4">
      <t>ヒョウカ</t>
    </rPh>
    <phoneticPr fontId="1"/>
  </si>
  <si>
    <t>事業の評価</t>
    <rPh sb="0" eb="2">
      <t>ジギョウ</t>
    </rPh>
    <rPh sb="3" eb="5">
      <t>ヒョウカ</t>
    </rPh>
    <phoneticPr fontId="1"/>
  </si>
  <si>
    <t>評価理由</t>
    <rPh sb="0" eb="2">
      <t>ヒョウカ</t>
    </rPh>
    <rPh sb="2" eb="4">
      <t>リユウ</t>
    </rPh>
    <phoneticPr fontId="1"/>
  </si>
  <si>
    <t>今後の方針</t>
    <rPh sb="0" eb="2">
      <t>コンゴ</t>
    </rPh>
    <rPh sb="3" eb="5">
      <t>ホウシン</t>
    </rPh>
    <phoneticPr fontId="1"/>
  </si>
  <si>
    <t>今後の方針の理由</t>
    <rPh sb="0" eb="2">
      <t>コンゴ</t>
    </rPh>
    <rPh sb="3" eb="5">
      <t>ホウシン</t>
    </rPh>
    <rPh sb="6" eb="8">
      <t>リユウ</t>
    </rPh>
    <phoneticPr fontId="1"/>
  </si>
  <si>
    <t>秋田県鹿角市</t>
    <rPh sb="0" eb="3">
      <t>アキタケン</t>
    </rPh>
    <rPh sb="3" eb="6">
      <t>カヅノシ</t>
    </rPh>
    <phoneticPr fontId="1"/>
  </si>
  <si>
    <t>労働生産性向上プロジェクト</t>
    <phoneticPr fontId="1"/>
  </si>
  <si>
    <t>地方創生推進タイプ</t>
    <rPh sb="0" eb="2">
      <t>チホウ</t>
    </rPh>
    <rPh sb="2" eb="4">
      <t>ソウセイ</t>
    </rPh>
    <rPh sb="4" eb="6">
      <t>スイシン</t>
    </rPh>
    <phoneticPr fontId="1"/>
  </si>
  <si>
    <t>農業産出額</t>
    <phoneticPr fontId="1"/>
  </si>
  <si>
    <t>納税義務者1人当たりの総所得（課税状況等調）</t>
    <phoneticPr fontId="1"/>
  </si>
  <si>
    <t>目標値を達成</t>
    <rPh sb="0" eb="3">
      <t>モクヒョウチ</t>
    </rPh>
    <rPh sb="4" eb="6">
      <t>タッセイ</t>
    </rPh>
    <phoneticPr fontId="1"/>
  </si>
  <si>
    <t>目標値の7割以上達成</t>
    <rPh sb="0" eb="3">
      <t>モクヒョウチ</t>
    </rPh>
    <rPh sb="5" eb="6">
      <t>ワリ</t>
    </rPh>
    <rPh sb="6" eb="8">
      <t>イジョウ</t>
    </rPh>
    <rPh sb="8" eb="10">
      <t>タッセイ</t>
    </rPh>
    <phoneticPr fontId="1"/>
  </si>
  <si>
    <t>目標値の5割以上達成</t>
    <rPh sb="0" eb="3">
      <t>モクヒョウチ</t>
    </rPh>
    <rPh sb="5" eb="6">
      <t>ワリ</t>
    </rPh>
    <rPh sb="6" eb="8">
      <t>イジョウ</t>
    </rPh>
    <rPh sb="8" eb="10">
      <t>タッセイ</t>
    </rPh>
    <phoneticPr fontId="1"/>
  </si>
  <si>
    <t>目標値の達成は5割未満</t>
    <rPh sb="0" eb="3">
      <t>モクヒョウチ</t>
    </rPh>
    <rPh sb="4" eb="6">
      <t>タッセイ</t>
    </rPh>
    <rPh sb="8" eb="9">
      <t>ワリ</t>
    </rPh>
    <rPh sb="9" eb="11">
      <t>ミマン</t>
    </rPh>
    <phoneticPr fontId="1"/>
  </si>
  <si>
    <t>地方創生に非常に効果的であった
（全てのKPIが目標値を達成するなど、大いに成果が得られたとみなせる場合）</t>
    <rPh sb="0" eb="2">
      <t>チホウ</t>
    </rPh>
    <rPh sb="2" eb="4">
      <t>ソウセイ</t>
    </rPh>
    <rPh sb="5" eb="7">
      <t>ヒジョウ</t>
    </rPh>
    <rPh sb="8" eb="11">
      <t>コウカテキ</t>
    </rPh>
    <rPh sb="17" eb="18">
      <t>スベ</t>
    </rPh>
    <rPh sb="24" eb="27">
      <t>モクヒョウチ</t>
    </rPh>
    <rPh sb="28" eb="30">
      <t>タッセイ</t>
    </rPh>
    <rPh sb="35" eb="36">
      <t>オオ</t>
    </rPh>
    <rPh sb="38" eb="40">
      <t>セイカ</t>
    </rPh>
    <rPh sb="41" eb="42">
      <t>エ</t>
    </rPh>
    <rPh sb="50" eb="52">
      <t>バアイ</t>
    </rPh>
    <phoneticPr fontId="1"/>
  </si>
  <si>
    <t>地方創生に相当程度効果があった
（一部のKPIが目標値に達しなかったものの、概ね成果が得られたとみなせる場合）</t>
    <rPh sb="0" eb="2">
      <t>チホウ</t>
    </rPh>
    <rPh sb="2" eb="4">
      <t>ソウセイ</t>
    </rPh>
    <rPh sb="5" eb="7">
      <t>ソウトウ</t>
    </rPh>
    <rPh sb="7" eb="9">
      <t>テイド</t>
    </rPh>
    <rPh sb="9" eb="11">
      <t>コウカ</t>
    </rPh>
    <rPh sb="17" eb="19">
      <t>イチブ</t>
    </rPh>
    <rPh sb="24" eb="27">
      <t>モクヒョウチ</t>
    </rPh>
    <rPh sb="28" eb="29">
      <t>タッ</t>
    </rPh>
    <rPh sb="38" eb="39">
      <t>オオム</t>
    </rPh>
    <rPh sb="40" eb="42">
      <t>セイカ</t>
    </rPh>
    <rPh sb="43" eb="44">
      <t>エ</t>
    </rPh>
    <rPh sb="52" eb="54">
      <t>バアイ</t>
    </rPh>
    <phoneticPr fontId="1"/>
  </si>
  <si>
    <t>地方創生に効果があった
（KPI達成状況は芳しくなかったものの、事業開始前よりも取組が前進・改善したとみなせる場合）</t>
    <rPh sb="0" eb="2">
      <t>チホウ</t>
    </rPh>
    <rPh sb="2" eb="4">
      <t>ソウセイ</t>
    </rPh>
    <rPh sb="5" eb="7">
      <t>コウカ</t>
    </rPh>
    <rPh sb="16" eb="18">
      <t>タッセイ</t>
    </rPh>
    <rPh sb="18" eb="20">
      <t>ジョウキョウ</t>
    </rPh>
    <rPh sb="21" eb="22">
      <t>カンバ</t>
    </rPh>
    <rPh sb="32" eb="34">
      <t>ジギョウ</t>
    </rPh>
    <rPh sb="34" eb="36">
      <t>カイシ</t>
    </rPh>
    <rPh sb="36" eb="37">
      <t>マエ</t>
    </rPh>
    <rPh sb="40" eb="42">
      <t>トリクミ</t>
    </rPh>
    <rPh sb="43" eb="45">
      <t>ゼンシン</t>
    </rPh>
    <rPh sb="46" eb="48">
      <t>カイゼン</t>
    </rPh>
    <rPh sb="55" eb="57">
      <t>バアイ</t>
    </rPh>
    <phoneticPr fontId="1"/>
  </si>
  <si>
    <t>地方創生に対して効果がなかった
（KPIの実績値が開始前よりも悪化した、もしくは取組としても前進・改善したとは言い難いような場合）</t>
    <rPh sb="0" eb="2">
      <t>チホウ</t>
    </rPh>
    <rPh sb="2" eb="4">
      <t>ソウセイ</t>
    </rPh>
    <rPh sb="5" eb="6">
      <t>タイ</t>
    </rPh>
    <rPh sb="8" eb="10">
      <t>コウカ</t>
    </rPh>
    <rPh sb="21" eb="23">
      <t>ジッセキ</t>
    </rPh>
    <rPh sb="23" eb="24">
      <t>チ</t>
    </rPh>
    <rPh sb="25" eb="27">
      <t>カイシ</t>
    </rPh>
    <rPh sb="27" eb="28">
      <t>マエ</t>
    </rPh>
    <rPh sb="31" eb="33">
      <t>アッカ</t>
    </rPh>
    <rPh sb="40" eb="42">
      <t>トリクミ</t>
    </rPh>
    <rPh sb="46" eb="48">
      <t>ゼンシン</t>
    </rPh>
    <rPh sb="49" eb="51">
      <t>カイゼン</t>
    </rPh>
    <rPh sb="55" eb="56">
      <t>イ</t>
    </rPh>
    <rPh sb="57" eb="58">
      <t>ガタ</t>
    </rPh>
    <rPh sb="62" eb="64">
      <t>バアイ</t>
    </rPh>
    <phoneticPr fontId="1"/>
  </si>
  <si>
    <t>事業の継続
（計画どおりに事業を継続する）</t>
    <rPh sb="0" eb="2">
      <t>ジギョウ</t>
    </rPh>
    <rPh sb="3" eb="5">
      <t>ケイゾク</t>
    </rPh>
    <rPh sb="7" eb="9">
      <t>ケイカク</t>
    </rPh>
    <rPh sb="13" eb="15">
      <t>ジギョウ</t>
    </rPh>
    <rPh sb="16" eb="18">
      <t>ケイゾク</t>
    </rPh>
    <phoneticPr fontId="1"/>
  </si>
  <si>
    <t>事業の終了
（当初予定どおり事業を終了する・した）</t>
    <rPh sb="0" eb="2">
      <t>ジギョウ</t>
    </rPh>
    <rPh sb="3" eb="5">
      <t>シュウリョウ</t>
    </rPh>
    <rPh sb="7" eb="9">
      <t>トウショ</t>
    </rPh>
    <rPh sb="9" eb="11">
      <t>ヨテイ</t>
    </rPh>
    <rPh sb="14" eb="16">
      <t>ジギョウ</t>
    </rPh>
    <rPh sb="17" eb="19">
      <t>シュウリョウ</t>
    </rPh>
    <phoneticPr fontId="1"/>
  </si>
  <si>
    <t>事業の発展
（事業が効果的であったことから取組の追加等さらに発展させる）</t>
    <rPh sb="0" eb="2">
      <t>ジギョウ</t>
    </rPh>
    <rPh sb="3" eb="5">
      <t>ハッテン</t>
    </rPh>
    <rPh sb="7" eb="9">
      <t>ジギョウ</t>
    </rPh>
    <rPh sb="10" eb="13">
      <t>コウカテキ</t>
    </rPh>
    <rPh sb="21" eb="23">
      <t>トリクミ</t>
    </rPh>
    <rPh sb="24" eb="26">
      <t>ツイカ</t>
    </rPh>
    <rPh sb="26" eb="27">
      <t>トウ</t>
    </rPh>
    <rPh sb="30" eb="32">
      <t>ハッテン</t>
    </rPh>
    <phoneticPr fontId="1"/>
  </si>
  <si>
    <t>事業の改善
（事業の効果が不十分であったことから見直し・改善を行う・行った）</t>
    <rPh sb="0" eb="2">
      <t>ジギョウ</t>
    </rPh>
    <rPh sb="3" eb="5">
      <t>カイゼン</t>
    </rPh>
    <rPh sb="7" eb="9">
      <t>ジギョウ</t>
    </rPh>
    <rPh sb="10" eb="12">
      <t>コウカ</t>
    </rPh>
    <rPh sb="13" eb="16">
      <t>フジュウブン</t>
    </rPh>
    <rPh sb="24" eb="26">
      <t>ミナオ</t>
    </rPh>
    <rPh sb="28" eb="30">
      <t>カイゼン</t>
    </rPh>
    <rPh sb="31" eb="32">
      <t>オコナ</t>
    </rPh>
    <rPh sb="34" eb="35">
      <t>オコナ</t>
    </rPh>
    <phoneticPr fontId="1"/>
  </si>
  <si>
    <t>事業の中止
（継続的な事業実施を予定していたが中止する・した）</t>
    <rPh sb="0" eb="2">
      <t>ジギョウ</t>
    </rPh>
    <rPh sb="3" eb="5">
      <t>チュウシ</t>
    </rPh>
    <rPh sb="7" eb="10">
      <t>ケイゾクテキ</t>
    </rPh>
    <rPh sb="11" eb="13">
      <t>ジギョウ</t>
    </rPh>
    <rPh sb="13" eb="15">
      <t>ジッシ</t>
    </rPh>
    <rPh sb="16" eb="18">
      <t>ヨテイ</t>
    </rPh>
    <rPh sb="23" eb="25">
      <t>チュウシ</t>
    </rPh>
    <phoneticPr fontId="1"/>
  </si>
  <si>
    <t>R4-R6
年度</t>
    <rPh sb="6" eb="8">
      <t>ネンド</t>
    </rPh>
    <phoneticPr fontId="1"/>
  </si>
  <si>
    <t>本市の市内総生産の拡大・維持を図るため、地元企業や農業法人等のICT設備の導入促進のほか、革新的な新商品の開発など付加価値の高い新分野への進出を支援し、イノベーションを創出する。また、カイゼンの普及や企業が行う従業者への人材育成、優れた経営感覚を持った次世代農業者の育成を行うとともに、テレワークや副業としての農業サポーターのマッチングなどダブルワークを推進し労働能力の伸長を図る。さらには、企業の財務分析から財務体質の改善や規模拡大及び事業の多角化へつなげるほか、農業経営法人の経営改善を支援する。</t>
    <phoneticPr fontId="1"/>
  </si>
  <si>
    <t>製造業付加価値額（従業者1人当たり）</t>
    <phoneticPr fontId="1"/>
  </si>
  <si>
    <t>※達成状況の判定</t>
    <rPh sb="1" eb="3">
      <t>タッセイ</t>
    </rPh>
    <rPh sb="3" eb="5">
      <t>ジョウキョウ</t>
    </rPh>
    <rPh sb="6" eb="8">
      <t>ハンテイ</t>
    </rPh>
    <phoneticPr fontId="1"/>
  </si>
  <si>
    <t>※事業の評価の判定</t>
    <rPh sb="1" eb="3">
      <t>ジギョウ</t>
    </rPh>
    <rPh sb="4" eb="6">
      <t>ヒョウカ</t>
    </rPh>
    <rPh sb="7" eb="9">
      <t>ハンテイ</t>
    </rPh>
    <phoneticPr fontId="1"/>
  </si>
  <si>
    <t>※今後の方針の判定</t>
    <rPh sb="1" eb="3">
      <t>コンゴ</t>
    </rPh>
    <rPh sb="4" eb="6">
      <t>ホウシン</t>
    </rPh>
    <rPh sb="7" eb="9">
      <t>ハンテイ</t>
    </rPh>
    <phoneticPr fontId="1"/>
  </si>
  <si>
    <t>令和6年度 デジタル田園都市国家構想交付金（地方創生推進タイプ）の効果検証について</t>
    <rPh sb="0" eb="2">
      <t>レイワ</t>
    </rPh>
    <rPh sb="3" eb="5">
      <t>ネンド</t>
    </rPh>
    <rPh sb="22" eb="28">
      <t>チホウソウセイスイシン</t>
    </rPh>
    <rPh sb="33" eb="35">
      <t>コウカ</t>
    </rPh>
    <rPh sb="35" eb="37">
      <t>ケンショウ</t>
    </rPh>
    <phoneticPr fontId="1"/>
  </si>
  <si>
    <t>１．イノベーションの創出
（１）ICT設備導入促進
①副業人材の活用、事例セミナー開催
②スマート農業機器の実証実験、スマート農業機器展示会の開催、スマート農業機器等の導入支援
（２）新分野進出支援
①革新的な新商品の開発、新たな市場参入、域内におけるサプライチェーンの創出などを専門人材で支援
②起業家の育成、第二創業支援、農業者の6次産業化の促進
２．労働能力の伸長
（１）産業人材育成支援
①市内事業者への人材育成塾の開催、トヨタ生産方式によるカイゼンの普及
②事業者が行う従業員への資格取得等の支援
③青年農業者への人材育成塾や研修活動の展開
④テレワーカーの育成
⑤農業サポーターの掘り起こしとマッチング
３．経営改善支援
①製造業者等への財務分析・経営改善支援
②経営診断等による農業経営法人の経営改善、規模拡大および事業の多角化の支援</t>
    <rPh sb="35" eb="37">
      <t>ジレイ</t>
    </rPh>
    <rPh sb="41" eb="43">
      <t>カイサイ</t>
    </rPh>
    <rPh sb="156" eb="158">
      <t>ダイニ</t>
    </rPh>
    <rPh sb="158" eb="160">
      <t>ソウギョウ</t>
    </rPh>
    <rPh sb="160" eb="162">
      <t>シエン</t>
    </rPh>
    <rPh sb="238" eb="239">
      <t>オコナ</t>
    </rPh>
    <rPh sb="321" eb="322">
      <t>シャ</t>
    </rPh>
    <rPh sb="322" eb="323">
      <t>トウ</t>
    </rPh>
    <rPh sb="348" eb="350">
      <t>ケイエイ</t>
    </rPh>
    <rPh sb="350" eb="352">
      <t>ホウジン</t>
    </rPh>
    <phoneticPr fontId="1"/>
  </si>
  <si>
    <t>当該事業を3年間実施したことで、企業力向上アドバイザーが伝える労働生産性向上のための意識や技術が市内中小企業にも浸透したほか、新たにかづの産業未来創造会が組織され、自ら課題解決やビジネスチャンスの獲得に取り組む機運も醸成された。また、RTK基地局の利用が広まり自動操舵の活用が浸透してきているなど、事業実施が成果に結びついたと感じられるため、当初の予定どおり事業を終了し、効果的な事業については、引き続き市単独事業として実施していく。</t>
    <rPh sb="28" eb="29">
      <t>ツタ</t>
    </rPh>
    <rPh sb="42" eb="44">
      <t>イシキ</t>
    </rPh>
    <rPh sb="45" eb="47">
      <t>ギジュツ</t>
    </rPh>
    <rPh sb="48" eb="50">
      <t>シナイ</t>
    </rPh>
    <rPh sb="50" eb="52">
      <t>チュウショウ</t>
    </rPh>
    <rPh sb="52" eb="54">
      <t>キギョウ</t>
    </rPh>
    <rPh sb="56" eb="58">
      <t>シントウ</t>
    </rPh>
    <rPh sb="63" eb="64">
      <t>アラ</t>
    </rPh>
    <phoneticPr fontId="1"/>
  </si>
  <si>
    <t>指標1では、物価高騰による影響が大きく見られたものの、企業力強化や中小企業DXなどの労働生産性向上に取り組む企業が着実に増えてきていることも後押しし、1人あたりの製造業付加価値額の向上につながっている。
指標2では、コロナ期の消費低迷の影響が未だ続く中で、米や野菜、養豚において前年度から産出額が増加した。
指標3では、物価高騰に起因する賃上げや人件費の上昇により、譲渡所得者を始めとした全ての所得における対前年比が100％を超え、納税義務者1人当たりの総所得が大きく伸びた。
以上のことから、KPIの達成状況については農業産出額が事業開始前よりも後退したものの、2つの指標で目標を上回っており、地域経済の活性化に向け、概ね成果が得られた。</t>
    <rPh sb="0" eb="2">
      <t>シヒョウ</t>
    </rPh>
    <rPh sb="102" eb="104">
      <t>シヒョウ</t>
    </rPh>
    <rPh sb="154" eb="156">
      <t>シヒョウ</t>
    </rPh>
    <rPh sb="239" eb="241">
      <t>イジョウ</t>
    </rPh>
    <rPh sb="251" eb="253">
      <t>タッセイ</t>
    </rPh>
    <rPh sb="253" eb="255">
      <t>ジョウキョウ</t>
    </rPh>
    <rPh sb="260" eb="262">
      <t>ノウギョウ</t>
    </rPh>
    <rPh sb="262" eb="265">
      <t>サンシュツガク</t>
    </rPh>
    <rPh sb="266" eb="268">
      <t>ジギョウ</t>
    </rPh>
    <rPh sb="268" eb="270">
      <t>カイシ</t>
    </rPh>
    <rPh sb="270" eb="271">
      <t>マエ</t>
    </rPh>
    <rPh sb="274" eb="276">
      <t>コウタイ</t>
    </rPh>
    <rPh sb="285" eb="287">
      <t>シヒョウ</t>
    </rPh>
    <rPh sb="288" eb="290">
      <t>モクヒョウ</t>
    </rPh>
    <rPh sb="291" eb="293">
      <t>ウワマワ</t>
    </rPh>
    <rPh sb="298" eb="300">
      <t>チイキ</t>
    </rPh>
    <rPh sb="300" eb="302">
      <t>ケイザイ</t>
    </rPh>
    <rPh sb="303" eb="306">
      <t>カッセイカ</t>
    </rPh>
    <rPh sb="307" eb="308">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</si>
</sst>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千&quot;&quot;万&quot;&quot;円&quot;"/>
    <numFmt numFmtId="177" formatCode="\+#,##0&quot;万&quot;&quot;円&quot;"/>
    <numFmt numFmtId="178" formatCode="\+#,##0&quot;千&quot;&quot;万&quot;&quot;円&quot;"/>
    <numFmt numFmtId="179" formatCode="\+#,##0&quot;千&quot;&quot;円&quot;"/>
  </numFmts>
  <fonts count="7" x14ac:knownFonts="1">
    <font>
      <sz val="11"/>
      <color theme="1"/>
      <name val="游ゴシック"/>
      <family val="2"/>
      <scheme val="minor"/>
    </font>
    <font>
      <sz val="6"/>
      <name val="游ゴシック"/>
      <family val="3"/>
      <charset val="128"/>
      <scheme val="minor"/>
    </font>
    <font>
      <sz val="11"/>
      <color theme="1"/>
      <name val="Meiryo UI"/>
      <family val="3"/>
      <charset val="128"/>
    </font>
    <font>
      <b/>
      <sz val="14"/>
      <color theme="1"/>
      <name val="Meiryo UI"/>
      <family val="3"/>
      <charset val="128"/>
    </font>
    <font>
      <b/>
      <sz val="18"/>
      <color theme="1"/>
      <name val="Meiryo UI"/>
      <family val="3"/>
      <charset val="128"/>
    </font>
    <font>
      <sz val="10"/>
      <color theme="1"/>
      <name val="Meiryo UI"/>
      <family val="3"/>
      <charset val="128"/>
    </font>
    <font>
      <sz val="11"/>
      <color theme="1"/>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lignment vertical="center"/>
    </xf>
  </cellStyleXfs>
  <cellXfs count="31">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5" fillId="0" borderId="0" xfId="0" applyFont="1"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3" fillId="0" borderId="0" xfId="0" applyFont="1" applyAlignment="1">
      <alignment horizontal="center" vertical="center"/>
    </xf>
    <xf numFmtId="0" fontId="2" fillId="3" borderId="1" xfId="0" applyFont="1" applyFill="1" applyBorder="1" applyAlignment="1">
      <alignment horizontal="centerContinuous" vertical="center"/>
    </xf>
    <xf numFmtId="0" fontId="2" fillId="3" borderId="1" xfId="0" applyFont="1" applyFill="1" applyBorder="1" applyAlignment="1">
      <alignment horizontal="center" vertical="center"/>
    </xf>
    <xf numFmtId="0" fontId="2" fillId="0" borderId="1" xfId="0" applyFont="1" applyFill="1" applyBorder="1" applyAlignment="1">
      <alignment vertical="center" wrapText="1"/>
    </xf>
    <xf numFmtId="0" fontId="2" fillId="3" borderId="1" xfId="0" applyFont="1" applyFill="1" applyBorder="1" applyAlignment="1">
      <alignment horizontal="center" vertical="center"/>
    </xf>
    <xf numFmtId="177" fontId="2" fillId="0" borderId="1" xfId="0" applyNumberFormat="1" applyFont="1" applyFill="1" applyBorder="1" applyAlignment="1">
      <alignment vertical="center" shrinkToFit="1"/>
    </xf>
    <xf numFmtId="178" fontId="2" fillId="0" borderId="1" xfId="0" applyNumberFormat="1" applyFont="1" applyFill="1" applyBorder="1" applyAlignment="1">
      <alignment vertical="center" shrinkToFit="1"/>
    </xf>
    <xf numFmtId="176" fontId="2" fillId="0" borderId="1" xfId="0" applyNumberFormat="1" applyFont="1" applyFill="1" applyBorder="1" applyAlignment="1">
      <alignment vertical="center" shrinkToFit="1"/>
    </xf>
    <xf numFmtId="179" fontId="2" fillId="0" borderId="1" xfId="0" applyNumberFormat="1" applyFont="1" applyFill="1" applyBorder="1" applyAlignment="1">
      <alignment vertical="center" shrinkToFi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horizontal="center" vertical="center" wrapText="1"/>
    </xf>
    <xf numFmtId="0" fontId="5" fillId="0" borderId="0" xfId="0" applyFont="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zoomScaleNormal="100" zoomScaleSheetLayoutView="100" workbookViewId="0">
      <pane ySplit="3" topLeftCell="A5" activePane="bottomLeft" state="frozenSplit"/>
      <selection pane="bottomLeft" activeCell="L8" sqref="L8"/>
    </sheetView>
  </sheetViews>
  <sheetFormatPr defaultRowHeight="18.75" customHeight="1" x14ac:dyDescent="0.4"/>
  <cols>
    <col min="1" max="1" width="12.5" style="2" customWidth="1"/>
    <col min="2" max="2" width="9" style="2"/>
    <col min="3" max="3" width="20" style="2" customWidth="1"/>
    <col min="4" max="4" width="9" style="1"/>
    <col min="5" max="5" width="31.25" style="2" customWidth="1"/>
    <col min="6" max="6" width="3.75" style="1" customWidth="1"/>
    <col min="7" max="7" width="11.75" style="2" customWidth="1"/>
    <col min="8" max="8" width="9" style="2" customWidth="1"/>
    <col min="9" max="9" width="9" style="2"/>
    <col min="10" max="10" width="12.5" style="2" customWidth="1"/>
    <col min="11" max="11" width="15" style="2" customWidth="1"/>
    <col min="12" max="12" width="27.5" style="2" customWidth="1"/>
    <col min="13" max="13" width="15" style="2" customWidth="1"/>
    <col min="14" max="14" width="18.75" style="2" customWidth="1"/>
    <col min="15" max="15" width="9" style="2"/>
    <col min="16" max="16" width="9" style="2" customWidth="1"/>
    <col min="17" max="16384" width="9" style="2"/>
  </cols>
  <sheetData>
    <row r="1" spans="1:14" ht="37.5" customHeight="1" x14ac:dyDescent="0.4">
      <c r="A1" s="5" t="s">
        <v>39</v>
      </c>
      <c r="N1" s="13" t="s">
        <v>15</v>
      </c>
    </row>
    <row r="2" spans="1:14" s="1" customFormat="1" ht="18.75" customHeight="1" x14ac:dyDescent="0.4">
      <c r="A2" s="22" t="s">
        <v>0</v>
      </c>
      <c r="B2" s="23" t="s">
        <v>1</v>
      </c>
      <c r="C2" s="23" t="s">
        <v>2</v>
      </c>
      <c r="D2" s="23" t="s">
        <v>3</v>
      </c>
      <c r="E2" s="23" t="s">
        <v>4</v>
      </c>
      <c r="F2" s="14" t="s">
        <v>9</v>
      </c>
      <c r="G2" s="14"/>
      <c r="H2" s="14"/>
      <c r="I2" s="14"/>
      <c r="J2" s="14"/>
      <c r="K2" s="17" t="s">
        <v>10</v>
      </c>
      <c r="L2" s="17"/>
      <c r="M2" s="17" t="s">
        <v>13</v>
      </c>
      <c r="N2" s="17"/>
    </row>
    <row r="3" spans="1:14" s="1" customFormat="1" ht="18.75" customHeight="1" x14ac:dyDescent="0.4">
      <c r="A3" s="22"/>
      <c r="B3" s="23"/>
      <c r="C3" s="23"/>
      <c r="D3" s="23"/>
      <c r="E3" s="23"/>
      <c r="F3" s="14" t="s">
        <v>5</v>
      </c>
      <c r="G3" s="14"/>
      <c r="H3" s="15" t="s">
        <v>6</v>
      </c>
      <c r="I3" s="15" t="s">
        <v>7</v>
      </c>
      <c r="J3" s="15" t="s">
        <v>8</v>
      </c>
      <c r="K3" s="17" t="s">
        <v>11</v>
      </c>
      <c r="L3" s="17" t="s">
        <v>12</v>
      </c>
      <c r="M3" s="17" t="s">
        <v>13</v>
      </c>
      <c r="N3" s="17" t="s">
        <v>14</v>
      </c>
    </row>
    <row r="4" spans="1:14" s="6" customFormat="1" ht="120" customHeight="1" x14ac:dyDescent="0.4">
      <c r="A4" s="24" t="s">
        <v>16</v>
      </c>
      <c r="B4" s="24" t="s">
        <v>17</v>
      </c>
      <c r="C4" s="25" t="s">
        <v>34</v>
      </c>
      <c r="D4" s="26" t="s">
        <v>33</v>
      </c>
      <c r="E4" s="25" t="s">
        <v>40</v>
      </c>
      <c r="F4" s="3">
        <v>1</v>
      </c>
      <c r="G4" s="7" t="s">
        <v>35</v>
      </c>
      <c r="H4" s="18">
        <f>13+9+10</f>
        <v>32</v>
      </c>
      <c r="I4" s="18">
        <f>89+10+24</f>
        <v>123</v>
      </c>
      <c r="J4" s="16" t="s">
        <v>20</v>
      </c>
      <c r="K4" s="28" t="s">
        <v>25</v>
      </c>
      <c r="L4" s="28" t="s">
        <v>42</v>
      </c>
      <c r="M4" s="28" t="s">
        <v>29</v>
      </c>
      <c r="N4" s="28" t="s">
        <v>41</v>
      </c>
    </row>
    <row r="5" spans="1:14" ht="120" customHeight="1" x14ac:dyDescent="0.4">
      <c r="A5" s="24"/>
      <c r="B5" s="24"/>
      <c r="C5" s="25"/>
      <c r="D5" s="26"/>
      <c r="E5" s="25"/>
      <c r="F5" s="4">
        <v>2</v>
      </c>
      <c r="G5" s="7" t="s">
        <v>18</v>
      </c>
      <c r="H5" s="19">
        <f>75+6+7</f>
        <v>88</v>
      </c>
      <c r="I5" s="20">
        <f>-111+43+36</f>
        <v>-32</v>
      </c>
      <c r="J5" s="16" t="s">
        <v>23</v>
      </c>
      <c r="K5" s="29"/>
      <c r="L5" s="29"/>
      <c r="M5" s="29"/>
      <c r="N5" s="29"/>
    </row>
    <row r="6" spans="1:14" ht="120" customHeight="1" x14ac:dyDescent="0.4">
      <c r="A6" s="24"/>
      <c r="B6" s="24"/>
      <c r="C6" s="25"/>
      <c r="D6" s="26"/>
      <c r="E6" s="25"/>
      <c r="F6" s="4">
        <v>3</v>
      </c>
      <c r="G6" s="7" t="s">
        <v>19</v>
      </c>
      <c r="H6" s="21">
        <f>101+52+53</f>
        <v>206</v>
      </c>
      <c r="I6" s="21">
        <f>64+32+166</f>
        <v>262</v>
      </c>
      <c r="J6" s="16" t="s">
        <v>20</v>
      </c>
      <c r="K6" s="29"/>
      <c r="L6" s="29"/>
      <c r="M6" s="29"/>
      <c r="N6" s="29"/>
    </row>
    <row r="7" spans="1:14" ht="120" customHeight="1" x14ac:dyDescent="0.4">
      <c r="A7" s="24"/>
      <c r="B7" s="24"/>
      <c r="C7" s="25"/>
      <c r="D7" s="26"/>
      <c r="E7" s="25"/>
      <c r="F7" s="12"/>
      <c r="G7" s="9"/>
      <c r="H7" s="10"/>
      <c r="I7" s="10"/>
      <c r="J7" s="11"/>
      <c r="K7" s="30"/>
      <c r="L7" s="30"/>
      <c r="M7" s="30"/>
      <c r="N7" s="30"/>
    </row>
    <row r="10" spans="1:14" ht="18.75" customHeight="1" x14ac:dyDescent="0.4">
      <c r="C10" s="2" t="s">
        <v>36</v>
      </c>
      <c r="E10" s="2" t="s">
        <v>37</v>
      </c>
      <c r="F10" s="2"/>
      <c r="L10" s="2" t="s">
        <v>38</v>
      </c>
    </row>
    <row r="11" spans="1:14" ht="7.5" customHeight="1" x14ac:dyDescent="0.4">
      <c r="C11" s="6"/>
      <c r="E11" s="6"/>
      <c r="F11" s="2"/>
    </row>
    <row r="12" spans="1:14" ht="30" customHeight="1" x14ac:dyDescent="0.4">
      <c r="C12" s="8" t="s">
        <v>20</v>
      </c>
      <c r="E12" s="27" t="s">
        <v>24</v>
      </c>
      <c r="F12" s="27"/>
      <c r="G12" s="27"/>
      <c r="H12" s="27"/>
      <c r="I12" s="27"/>
      <c r="J12" s="27"/>
      <c r="K12" s="27"/>
      <c r="L12" s="27" t="s">
        <v>28</v>
      </c>
      <c r="M12" s="27"/>
      <c r="N12" s="27"/>
    </row>
    <row r="13" spans="1:14" ht="30" customHeight="1" x14ac:dyDescent="0.4">
      <c r="C13" s="8" t="s">
        <v>21</v>
      </c>
      <c r="E13" s="27" t="s">
        <v>25</v>
      </c>
      <c r="F13" s="27"/>
      <c r="G13" s="27"/>
      <c r="H13" s="27"/>
      <c r="I13" s="27"/>
      <c r="J13" s="27"/>
      <c r="K13" s="27"/>
      <c r="L13" s="27" t="s">
        <v>30</v>
      </c>
      <c r="M13" s="27"/>
      <c r="N13" s="27"/>
    </row>
    <row r="14" spans="1:14" ht="30" customHeight="1" x14ac:dyDescent="0.4">
      <c r="C14" s="8" t="s">
        <v>22</v>
      </c>
      <c r="E14" s="27" t="s">
        <v>26</v>
      </c>
      <c r="F14" s="27"/>
      <c r="G14" s="27"/>
      <c r="H14" s="27"/>
      <c r="I14" s="27"/>
      <c r="J14" s="27"/>
      <c r="K14" s="27"/>
      <c r="L14" s="27" t="s">
        <v>31</v>
      </c>
      <c r="M14" s="27"/>
      <c r="N14" s="27"/>
    </row>
    <row r="15" spans="1:14" ht="30" customHeight="1" x14ac:dyDescent="0.4">
      <c r="C15" s="8" t="s">
        <v>23</v>
      </c>
      <c r="E15" s="27" t="s">
        <v>27</v>
      </c>
      <c r="F15" s="27"/>
      <c r="G15" s="27"/>
      <c r="H15" s="27"/>
      <c r="I15" s="27"/>
      <c r="J15" s="27"/>
      <c r="K15" s="27"/>
      <c r="L15" s="27" t="s">
        <v>32</v>
      </c>
      <c r="M15" s="27"/>
      <c r="N15" s="27"/>
    </row>
    <row r="16" spans="1:14" ht="30" customHeight="1" x14ac:dyDescent="0.4">
      <c r="L16" s="27" t="s">
        <v>29</v>
      </c>
      <c r="M16" s="27"/>
      <c r="N16" s="27"/>
    </row>
  </sheetData>
  <autoFilter ref="A3:O3"/>
  <mergeCells count="23">
    <mergeCell ref="L16:N16"/>
    <mergeCell ref="E15:K15"/>
    <mergeCell ref="E14:K14"/>
    <mergeCell ref="E13:K13"/>
    <mergeCell ref="K4:K7"/>
    <mergeCell ref="L4:L7"/>
    <mergeCell ref="L12:N12"/>
    <mergeCell ref="L13:N13"/>
    <mergeCell ref="L14:N14"/>
    <mergeCell ref="L15:N15"/>
    <mergeCell ref="M4:M7"/>
    <mergeCell ref="N4:N7"/>
    <mergeCell ref="E12:K12"/>
    <mergeCell ref="A4:A7"/>
    <mergeCell ref="B4:B7"/>
    <mergeCell ref="C4:C7"/>
    <mergeCell ref="D4:D7"/>
    <mergeCell ref="E4:E7"/>
    <mergeCell ref="A2:A3"/>
    <mergeCell ref="B2:B3"/>
    <mergeCell ref="C2:C3"/>
    <mergeCell ref="D2:D3"/>
    <mergeCell ref="E2:E3"/>
  </mergeCells>
  <phoneticPr fontId="1"/>
  <dataValidations count="3">
    <dataValidation type="list" allowBlank="1" showInputMessage="1" showErrorMessage="1" sqref="J4:J7">
      <formula1>$C$11:$C$15</formula1>
    </dataValidation>
    <dataValidation type="list" allowBlank="1" showInputMessage="1" showErrorMessage="1" sqref="K4:K7">
      <formula1>$E$11:$E$15</formula1>
    </dataValidation>
    <dataValidation type="list" allowBlank="1" showInputMessage="1" showErrorMessage="1" sqref="M4:M7">
      <formula1>$L$11:$L$16</formula1>
    </dataValidation>
  </dataValidations>
  <pageMargins left="0.39370078740157483" right="0.39370078740157483" top="0.78740157480314965"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2025-09-15T03:46:02Z</dcterms:modified>
</cp:coreProperties>
</file>