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1\財政課\財政班\11.公表関係\財政状況資料集\H30\06 追加修正依頼（3回目）\"/>
    </mc:Choice>
  </mc:AlternateContent>
  <bookViews>
    <workbookView xWindow="0" yWindow="0" windowWidth="15360" windowHeight="7635" tabRatio="92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l="1"/>
  <c r="AU88" i="12"/>
  <c r="AP88" i="12"/>
  <c r="AF88" i="12"/>
  <c r="AU63" i="12"/>
  <c r="AP63" i="12"/>
  <c r="AP23" i="12" l="1"/>
  <c r="V23" i="12"/>
  <c r="AA23" i="12"/>
  <c r="Q23" i="12"/>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<sst xmlns="http://schemas.openxmlformats.org/spreadsheetml/2006/main" count="1172" uniqueCount="626">
  <si>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</si>
  <si>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</si>
  <si>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</si>
  <si>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</si>
  <si>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</si>
  <si>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</si>
  <si>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</si>
  <si>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</si>
  <si>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</si>
  <si>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</si>
  <si>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</si>
  <si>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</si>
  <si>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</si>
  <si>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</si>
  <si>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</si>
  <si>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</si>
  <si>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</si>
  <si>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</si>
  <si>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</si>
  <si>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</si>
  <si>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</si>
  <si>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</si>
  <si>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</si>
  <si>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</si>
  <si>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</si>
  <si>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</si>
  <si>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</si>
  <si>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</si>
  <si>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</si>
  <si>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</si>
  <si>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</si>
  <si>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</si>
  <si>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</si>
  <si>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</si>
  <si>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</si>
  <si>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</si>
  <si>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</si>
  <si>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</si>
  <si>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</si>
  <si>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</si>
  <si>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</si>
  <si>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</si>
  <si>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</si>
  <si>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</si>
  <si>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</si>
  <si>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</si>
  <si>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</si>
  <si>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</si>
  <si>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</si>
  <si>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</si>
  <si>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</si>
  <si>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</si>
  <si>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</si>
  <si>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</si>
  <si>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</si>
  <si>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</si>
  <si>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</si>
  <si>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</si>
  <si>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</si>
  <si>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</si>
  <si>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</si>
  <si>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</si>
  <si>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</si>
  <si>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</si>
  <si>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</si>
  <si>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</si>
  <si>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</si>
  <si>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</si>
  <si>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</si>
  <si>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</si>
  <si>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</si>
  <si>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</si>
  <si>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</si>
  <si>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</si>
  <si>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</si>
  <si>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</si>
  <si>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</si>
  <si>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</si>
  <si>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</si>
  <si>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</si>
  <si>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</si>
  <si>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</si>
  <si>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</si>
  <si>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</si>
  <si>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</si>
  <si>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</si>
  <si>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</si>
  <si>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</si>
  <si>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</si>
  <si>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</si>
  <si>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</si>
  <si>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</si>
  <si>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</si>
  <si>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</si>
  <si>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</si>
  <si>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</si>
  <si>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</si>
  <si>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</si>
  <si>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鹿角市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</si>
  <si>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</si>
  <si>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</si>
  <si>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</si>
  <si>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</si>
  <si>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</si>
  <si>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</si>
  <si>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</si>
  <si>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</si>
  <si>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</si>
  <si>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</si>
  <si>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</si>
  <si>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</si>
  <si>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</si>
  <si>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</si>
  <si>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</si>
  <si>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</si>
  <si>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</si>
  <si>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</si>
  <si>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</si>
  <si>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</si>
  <si>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</si>
  <si>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</si>
  <si>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</si>
  <si>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</si>
  <si>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</si>
  <si>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</si>
  <si>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</si>
  <si>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</si>
  <si>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</si>
  <si>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</si>
  <si>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</si>
  <si>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</si>
  <si>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</si>
  <si>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</si>
  <si>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</si>
  <si>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</si>
  <si>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</si>
  <si>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</si>
  <si>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</si>
  <si>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</si>
  <si>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</si>
  <si>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</si>
  <si>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</si>
  <si>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</si>
  <si>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</si>
  <si>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</si>
  <si>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</si>
  <si>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</si>
  <si>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</si>
  <si>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</si>
  <si>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</si>
  <si>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</si>
  <si>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</si>
  <si>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</si>
  <si>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</si>
  <si>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</si>
  <si>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</si>
  <si>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</si>
  <si>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</si>
  <si>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</si>
  <si>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</si>
  <si>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</si>
  <si>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</si>
  <si>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</si>
  <si>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</si>
  <si>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</si>
  <si>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</si>
  <si>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</si>
  <si>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</si>
  <si>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</si>
  <si>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</si>
  <si>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</si>
  <si>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</si>
  <si>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</si>
  <si>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</si>
  <si>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</si>
  <si>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</si>
  <si>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</si>
  <si>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</si>
  <si>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</si>
  <si>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</si>
  <si>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</si>
  <si>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</si>
  <si>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</si>
  <si>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</si>
  <si>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</si>
  <si>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</si>
  <si>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</si>
  <si>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</si>
  <si>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</si>
  <si>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</si>
  <si>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</si>
  <si>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</si>
  <si>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</si>
  <si>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</si>
  <si>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</si>
  <si>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</si>
  <si>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</si>
  <si>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</si>
  <si>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</si>
  <si>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</si>
  <si>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</si>
  <si>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</si>
  <si>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</si>
  <si>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</si>
  <si>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</si>
  <si>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</si>
  <si>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</si>
  <si>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</si>
  <si>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</si>
  <si>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</si>
  <si>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</si>
  <si>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</si>
  <si>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</si>
  <si>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</si>
  <si>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</si>
  <si>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</si>
  <si>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秋田県鹿角市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</si>
  <si>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</si>
  <si>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</si>
  <si>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</si>
  <si>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</si>
  <si>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</si>
  <si>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</si>
  <si>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</si>
  <si>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</si>
  <si>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</si>
  <si>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</si>
  <si>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</si>
  <si>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</si>
  <si>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</si>
  <si>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</si>
  <si>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</si>
  <si>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</si>
  <si>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</si>
  <si>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</si>
  <si>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</si>
  <si>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</si>
  <si>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</si>
  <si>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</si>
  <si>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</si>
  <si>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</si>
  <si>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</si>
  <si>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</si>
  <si>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</si>
  <si>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</si>
  <si>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</si>
  <si>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</si>
  <si>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</si>
  <si>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</si>
  <si>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</si>
  <si>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</si>
  <si>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</si>
  <si>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</si>
  <si>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</si>
  <si>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</si>
  <si>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</si>
  <si>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</si>
  <si>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</si>
  <si>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</si>
  <si>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</si>
  <si>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</si>
  <si>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</si>
  <si>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</si>
  <si>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</si>
  <si>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</si>
  <si>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</si>
  <si>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</si>
  <si>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</si>
  <si>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</si>
  <si>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</si>
  <si>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</si>
  <si>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</si>
  <si>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</si>
  <si>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</si>
  <si>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</si>
  <si>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</si>
  <si>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</si>
  <si>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</si>
  <si>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</si>
  <si>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</si>
  <si>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</si>
  <si>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</si>
  <si>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</si>
  <si>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</si>
  <si>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</si>
  <si>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</si>
  <si>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</si>
  <si>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</si>
  <si>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</si>
  <si>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</si>
  <si>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</si>
  <si>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</si>
  <si>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</si>
  <si>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</si>
  <si>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</si>
  <si>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</si>
  <si>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</si>
  <si>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</si>
  <si>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</si>
  <si>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</si>
  <si>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</si>
  <si>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</si>
  <si>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</si>
  <si>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</si>
  <si>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</si>
  <si>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</si>
  <si>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</si>
  <si>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</si>
  <si>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</si>
  <si>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</si>
  <si>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</si>
  <si>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</si>
  <si>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</si>
  <si>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</si>
  <si>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</si>
  <si>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</si>
  <si>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</si>
  <si>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</si>
  <si>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</si>
  <si>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</si>
  <si>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</si>
  <si>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</si>
  <si>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</si>
  <si>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</si>
  <si>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</si>
  <si>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</si>
  <si>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</si>
  <si>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</si>
  <si>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</si>
  <si>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</si>
  <si>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</si>
  <si>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</si>
  <si>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</si>
  <si>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</si>
  <si>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</si>
  <si>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</si>
  <si>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</si>
  <si>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</si>
  <si>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</si>
  <si>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</si>
  <si>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</si>
  <si>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</si>
  <si>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</si>
  <si>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</si>
  <si>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</si>
  <si>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</si>
  <si>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</si>
  <si>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</si>
  <si>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</si>
  <si>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</si>
  <si>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</si>
  <si>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</si>
  <si>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</si>
  <si>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</si>
  <si>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</si>
  <si>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</si>
  <si>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</si>
  <si>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</si>
  <si>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</si>
  <si>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</si>
  <si>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</si>
  <si>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</si>
  <si>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</si>
  <si>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</si>
  <si>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</si>
  <si>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</si>
  <si>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秋田県鹿角市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</si>
  <si>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</si>
  <si>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</si>
  <si>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</si>
  <si>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</si>
  <si>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</si>
  <si>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</si>
  <si>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</si>
  <si>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</si>
  <si>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</si>
  <si>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</si>
  <si>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</si>
  <si>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</si>
  <si>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</si>
  <si>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</si>
  <si>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</si>
  <si>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</si>
  <si>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</si>
  <si>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</si>
  <si>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</si>
  <si>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</si>
  <si>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</si>
  <si>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</si>
  <si>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</si>
  <si>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</si>
  <si>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</si>
  <si>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</si>
  <si>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</si>
  <si>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</si>
  <si>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</si>
  <si>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</si>
  <si>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</si>
  <si>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</si>
  <si>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</si>
  <si>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</si>
  <si>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鹿角市国民健康保険事業特別会計</t>
    <phoneticPr fontId="5"/>
  </si>
  <si>
    <t>鹿角市介護保険事業特別会計（保険事業勘定）</t>
    <phoneticPr fontId="5"/>
  </si>
  <si>
    <t>鹿角市介護保険事業特別会計（介護サービス事業勘定）</t>
    <phoneticPr fontId="5"/>
  </si>
  <si>
    <t>鹿角市後期高齢者医療特別会計</t>
    <phoneticPr fontId="5"/>
  </si>
  <si>
    <t>鹿角市上水道事業会計</t>
    <phoneticPr fontId="5"/>
  </si>
  <si>
    <t>法適用企業</t>
    <phoneticPr fontId="5"/>
  </si>
  <si>
    <t>鹿角市下水道事業特別会計</t>
    <phoneticPr fontId="5"/>
  </si>
  <si>
    <t>法非適用企業</t>
    <phoneticPr fontId="5"/>
  </si>
  <si>
    <t>鹿角市農業集落排水事業特別会計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</si>
  <si>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</si>
  <si>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</si>
  <si>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</si>
  <si>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</si>
  <si>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</si>
  <si>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</si>
  <si>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</si>
  <si>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</si>
  <si>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</si>
  <si>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</si>
  <si>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</si>
  <si>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</si>
  <si>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</si>
  <si>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</si>
  <si>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</si>
  <si>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</si>
  <si>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</si>
  <si>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</si>
  <si>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</si>
  <si>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</si>
  <si>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</si>
  <si>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</si>
  <si>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</si>
  <si>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</si>
  <si>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</si>
  <si>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</si>
  <si>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</si>
  <si>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</si>
  <si>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</si>
  <si>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</si>
  <si>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</si>
  <si>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</si>
  <si>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</si>
  <si>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</si>
  <si>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</si>
  <si>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</si>
  <si>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</si>
  <si>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</si>
  <si>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</si>
  <si>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</si>
  <si>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</si>
  <si>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</si>
  <si>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</si>
  <si>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</si>
  <si>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</si>
  <si>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</si>
  <si>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</si>
  <si>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</si>
  <si>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</si>
  <si>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</si>
  <si>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</si>
  <si>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</si>
  <si>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</si>
  <si>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</si>
  <si>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</si>
  <si>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</si>
  <si>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</si>
  <si>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</si>
  <si>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</si>
  <si>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</si>
  <si>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</si>
  <si>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</si>
  <si>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鹿角市下水道事業特別会計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</si>
  <si>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</si>
  <si>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</si>
  <si>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鹿角市農業集落排水事業特別会計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</si>
  <si>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</si>
  <si>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鹿角市上水道事業会計</t>
    <phoneticPr fontId="5"/>
  </si>
  <si>
    <t>(Ｆ)</t>
    <phoneticPr fontId="5"/>
  </si>
  <si>
    <t>鹿角市介護保険事業特別会計（介護サービス事業勘定）</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</si>
  <si>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</si>
  <si>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</si>
  <si>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</si>
  <si>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</si>
  <si>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</si>
  <si>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</si>
  <si>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</si>
  <si>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</si>
  <si>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</si>
  <si>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</si>
  <si>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</si>
  <si>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</si>
  <si>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</si>
  <si>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</si>
  <si>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</si>
  <si>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</si>
  <si>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</si>
  <si>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</si>
  <si>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</si>
  <si>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</si>
  <si>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</si>
  <si>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</si>
  <si>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</si>
  <si>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</si>
  <si>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</si>
  <si>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</si>
  <si>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</si>
  <si>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</si>
  <si>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</si>
  <si>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</si>
  <si>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</si>
  <si>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</si>
  <si>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</si>
  <si>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</si>
  <si>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</si>
  <si>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</si>
  <si>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</si>
  <si>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</si>
  <si>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</si>
  <si>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</si>
  <si>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</si>
  <si>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</si>
  <si>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</si>
  <si>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</si>
  <si>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</si>
  <si>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</si>
  <si>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</si>
  <si>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</si>
  <si>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</si>
  <si>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</si>
  <si>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</si>
  <si>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</si>
  <si>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</si>
  <si>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</si>
  <si>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</si>
  <si>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</si>
  <si>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</si>
  <si>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</si>
  <si>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</si>
  <si>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</si>
  <si>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</si>
  <si>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</si>
  <si>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</si>
  <si>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</si>
  <si>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</si>
  <si>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</si>
  <si>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</si>
  <si>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</si>
  <si>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</si>
  <si>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</si>
  <si>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</si>
  <si>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</si>
  <si>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</si>
  <si>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</si>
  <si>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</si>
  <si>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</si>
  <si>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</si>
  <si>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</si>
  <si>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</si>
  <si>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</si>
  <si>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</si>
  <si>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</si>
  <si>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</si>
  <si>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</si>
  <si>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</si>
  <si>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</si>
  <si>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</si>
  <si>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</si>
  <si>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1.96</t>
  </si>
  <si>
    <t>▲ 1.87</t>
  </si>
  <si>
    <t>▲ 4.69</t>
  </si>
  <si>
    <t>鹿角市上水道事業会計</t>
  </si>
  <si>
    <t>一般会計</t>
  </si>
  <si>
    <t>鹿角市介護保険事業特別会計（保険事業勘定）</t>
  </si>
  <si>
    <t>鹿角市国民健康保険事業特別会計</t>
  </si>
  <si>
    <t>鹿角市下水道事業特別会計</t>
  </si>
  <si>
    <t>鹿角市農業集落排水事業特別会計</t>
  </si>
  <si>
    <t>鹿角市後期高齢者医療特別会計</t>
  </si>
  <si>
    <t>鹿角市介護保険事業特別会計（介護サービス事業勘定）</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</si>
  <si>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</si>
  <si>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</si>
  <si>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</si>
  <si>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</si>
  <si>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</si>
  <si>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</si>
  <si>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</si>
  <si>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</si>
  <si>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</si>
  <si>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鹿角広域行政組合（一般会計）</t>
    <rPh sb="0" eb="2">
      <t>カヅノ</t>
    </rPh>
    <rPh sb="2" eb="4">
      <t>コウイキ</t>
    </rPh>
    <rPh sb="4" eb="6">
      <t>ギョウセイ</t>
    </rPh>
    <rPh sb="6" eb="8">
      <t>クミアイ</t>
    </rPh>
    <rPh sb="9" eb="11">
      <t>イッパン</t>
    </rPh>
    <rPh sb="11" eb="13">
      <t>カイケイ</t>
    </rPh>
    <phoneticPr fontId="2"/>
  </si>
  <si>
    <t>鹿角広域行政組合（鹿角地域ふるさと市町村圏基金特別会計）</t>
    <rPh sb="0" eb="2">
      <t>カヅノ</t>
    </rPh>
    <rPh sb="2" eb="4">
      <t>コウイキ</t>
    </rPh>
    <rPh sb="4" eb="6">
      <t>ギョウセイ</t>
    </rPh>
    <rPh sb="6" eb="8">
      <t>クミアイ</t>
    </rPh>
    <rPh sb="9" eb="11">
      <t>カヅノ</t>
    </rPh>
    <rPh sb="11" eb="13">
      <t>チイキ</t>
    </rPh>
    <rPh sb="17" eb="20">
      <t>シチョウソン</t>
    </rPh>
    <rPh sb="20" eb="21">
      <t>ケン</t>
    </rPh>
    <rPh sb="21" eb="23">
      <t>キキン</t>
    </rPh>
    <rPh sb="23" eb="25">
      <t>トクベツ</t>
    </rPh>
    <rPh sb="25" eb="27">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</si>
  <si>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</si>
  <si>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</si>
  <si>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</si>
  <si>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</si>
  <si>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</si>
  <si>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</si>
  <si>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</si>
  <si>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</si>
  <si>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</si>
  <si>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かづの観光物産公社</t>
    <rPh sb="3" eb="5">
      <t>カンコウ</t>
    </rPh>
    <rPh sb="5" eb="7">
      <t>ブッサン</t>
    </rPh>
    <rPh sb="7" eb="9">
      <t>コウシャ</t>
    </rPh>
    <phoneticPr fontId="2"/>
  </si>
  <si>
    <t>八幡平地域経営公社</t>
    <rPh sb="0" eb="3">
      <t>ハチマンタイ</t>
    </rPh>
    <rPh sb="3" eb="5">
      <t>チイキ</t>
    </rPh>
    <rPh sb="5" eb="7">
      <t>ケイエイ</t>
    </rPh>
    <rPh sb="7" eb="9">
      <t>コウシャ</t>
    </rPh>
    <phoneticPr fontId="2"/>
  </si>
  <si>
    <t>ユゼ</t>
    <phoneticPr fontId="2"/>
  </si>
  <si>
    <t>北鹿新聞社</t>
    <rPh sb="0" eb="2">
      <t>ホクロク</t>
    </rPh>
    <rPh sb="2" eb="5">
      <t>シンブンシャ</t>
    </rPh>
    <phoneticPr fontId="2"/>
  </si>
  <si>
    <t>鹿角市子ども未来事業団</t>
    <rPh sb="0" eb="3">
      <t>カヅノシ</t>
    </rPh>
    <rPh sb="3" eb="4">
      <t>コ</t>
    </rPh>
    <rPh sb="6" eb="8">
      <t>ミライ</t>
    </rPh>
    <rPh sb="8" eb="11">
      <t>ジギョウダン</t>
    </rPh>
    <phoneticPr fontId="2"/>
  </si>
  <si>
    <t>花の輪</t>
    <rPh sb="0" eb="1">
      <t>ハナ</t>
    </rPh>
    <rPh sb="2" eb="3">
      <t>ワ</t>
    </rPh>
    <phoneticPr fontId="2"/>
  </si>
  <si>
    <t>-</t>
    <phoneticPr fontId="2"/>
  </si>
  <si>
    <t>秋田県青果物基金協会</t>
    <rPh sb="0" eb="3">
      <t>アキタケン</t>
    </rPh>
    <rPh sb="3" eb="6">
      <t>セイカブツ</t>
    </rPh>
    <rPh sb="6" eb="8">
      <t>キキン</t>
    </rPh>
    <rPh sb="8" eb="10">
      <t>キョウカイ</t>
    </rPh>
    <phoneticPr fontId="2"/>
  </si>
  <si>
    <t>県北環境保全センター</t>
    <rPh sb="0" eb="2">
      <t>ケンポク</t>
    </rPh>
    <rPh sb="2" eb="4">
      <t>カンキョウ</t>
    </rPh>
    <rPh sb="4" eb="6">
      <t>ホゼン</t>
    </rPh>
    <phoneticPr fontId="2"/>
  </si>
  <si>
    <t>鹿角市まちづくり基金</t>
    <rPh sb="0" eb="3">
      <t>カヅノシ</t>
    </rPh>
    <rPh sb="8" eb="10">
      <t>キキン</t>
    </rPh>
    <phoneticPr fontId="2"/>
  </si>
  <si>
    <t>鹿角市教育施設整備基金</t>
    <rPh sb="0" eb="3">
      <t>カヅノシ</t>
    </rPh>
    <rPh sb="3" eb="5">
      <t>キョウイク</t>
    </rPh>
    <rPh sb="5" eb="7">
      <t>シセツ</t>
    </rPh>
    <rPh sb="7" eb="9">
      <t>セイビ</t>
    </rPh>
    <rPh sb="9" eb="11">
      <t>キキン</t>
    </rPh>
    <phoneticPr fontId="2"/>
  </si>
  <si>
    <t>鹿角市企業立地促進基金</t>
    <rPh sb="0" eb="3">
      <t>カヅノシ</t>
    </rPh>
    <rPh sb="3" eb="5">
      <t>キギョウ</t>
    </rPh>
    <rPh sb="5" eb="7">
      <t>リッチ</t>
    </rPh>
    <rPh sb="7" eb="9">
      <t>ソクシン</t>
    </rPh>
    <rPh sb="9" eb="11">
      <t>キキン</t>
    </rPh>
    <phoneticPr fontId="2"/>
  </si>
  <si>
    <t>鹿角市福祉基金</t>
    <rPh sb="0" eb="3">
      <t>カヅノシ</t>
    </rPh>
    <rPh sb="3" eb="5">
      <t>フクシ</t>
    </rPh>
    <rPh sb="5" eb="7">
      <t>キキン</t>
    </rPh>
    <phoneticPr fontId="2"/>
  </si>
  <si>
    <t>ふるさと鹿角応援基金</t>
    <rPh sb="4" eb="6">
      <t>カヅノ</t>
    </rPh>
    <rPh sb="6" eb="8">
      <t>オウエン</t>
    </rPh>
    <rPh sb="8" eb="10">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</si>
  <si>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</si>
  <si>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</si>
  <si>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</si>
  <si>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</si>
  <si>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将来負担比率は類似団体平均よりも低いものの、有形固定資産減価償却率はやや高い水準となっている。
　第６次鹿角市総合計画後期基本計画に掲げる産業力強化プロジェクトなどの重点プロジェクトの実施により、施設の整備や長寿命化が図られ、有形固定資産減価償却率の上昇幅を引き下げているものの、財源として地方債や基金を活用したことから、将来負担額である地方債の残高が増加したことや充当可能基金残高が減少したことにより、将来負担比率は増加した。
　今後は鹿角市公共施設等総合管理計画の基本方針に基づき、将来負担比率の上昇抑制に努めつつ、老朽化した施設の長寿命化や統廃合を積極的に進めていくこととしている。</t>
    <rPh sb="99" eb="101">
      <t>シセツ</t>
    </rPh>
    <rPh sb="102" eb="104">
      <t>セイビ</t>
    </rPh>
    <rPh sb="105" eb="106">
      <t>チョウ</t>
    </rPh>
    <rPh sb="106" eb="109">
      <t>ジュミョウカ</t>
    </rPh>
    <rPh sb="110" eb="111">
      <t>ハカ</t>
    </rPh>
    <rPh sb="114" eb="116">
      <t>ユウケイ</t>
    </rPh>
    <rPh sb="116" eb="118">
      <t>コテイ</t>
    </rPh>
    <rPh sb="118" eb="120">
      <t>シサン</t>
    </rPh>
    <rPh sb="120" eb="122">
      <t>ゲンカ</t>
    </rPh>
    <rPh sb="122" eb="124">
      <t>ショウキャク</t>
    </rPh>
    <rPh sb="124" eb="125">
      <t>リツ</t>
    </rPh>
    <rPh sb="126" eb="128">
      <t>ジョウショウ</t>
    </rPh>
    <rPh sb="128" eb="129">
      <t>ハバ</t>
    </rPh>
    <rPh sb="130" eb="131">
      <t>ヒ</t>
    </rPh>
    <rPh sb="132" eb="133">
      <t>サ</t>
    </rPh>
    <rPh sb="141" eb="143">
      <t>ザイゲン</t>
    </rPh>
    <rPh sb="146" eb="149">
      <t>チホウサイ</t>
    </rPh>
    <rPh sb="150" eb="152">
      <t>キキン</t>
    </rPh>
    <rPh sb="153" eb="155">
      <t>カツヨウ</t>
    </rPh>
    <rPh sb="162" eb="164">
      <t>ショウライ</t>
    </rPh>
    <rPh sb="164" eb="166">
      <t>フタン</t>
    </rPh>
    <rPh sb="166" eb="167">
      <t>ガク</t>
    </rPh>
    <rPh sb="170" eb="173">
      <t>チホウサイ</t>
    </rPh>
    <rPh sb="174" eb="176">
      <t>ザンダカ</t>
    </rPh>
    <rPh sb="177" eb="179">
      <t>ゾウカ</t>
    </rPh>
    <rPh sb="203" eb="209">
      <t>ショウライフタンヒリツ</t>
    </rPh>
    <rPh sb="253" eb="255">
      <t>ヨクセイ</t>
    </rPh>
    <rPh sb="256" eb="257">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</si>
  <si>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</si>
  <si>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</si>
  <si>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</si>
  <si>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</si>
  <si>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</si>
  <si>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</si>
  <si>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</si>
  <si>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将来負担比率及び実質公債費比率ともに、類似団体平均と比較して低い水準にある。
　これは財源の確保と歳出の抑制を徹底した予算編成や交付税算入率の有利な地方債を活用するなどの地方債管理を行ったことが主な要因となっている。
　前年度比では、両比率の分母となる標準財政規模が減少したほか、第６次鹿角市総合計画後期基本計画登載事業である学校給食施設等整備事業などに過疎対策事業債を発行したことから、地方債の現在高が増加し、将来負担比率は増加している。実質公債費比率は、分子である公債費が、平成９年度に借入した臨時税収補てん債の償還終了などにより減少したため若干減少した。今後においても、引き続き地方債の管理を徹底するとともに、地方税等の徴収強化など自主財源の確保に努め、健全な財政運営を図っていく。
。</t>
    <rPh sb="24" eb="26">
      <t>ヘイキン</t>
    </rPh>
    <rPh sb="65" eb="70">
      <t>コウフゼイサンニュウ</t>
    </rPh>
    <rPh sb="70" eb="71">
      <t>リツ</t>
    </rPh>
    <rPh sb="72" eb="74">
      <t>ユウリ</t>
    </rPh>
    <rPh sb="75" eb="78">
      <t>チホウサイ</t>
    </rPh>
    <rPh sb="79" eb="81">
      <t>カツヨウ</t>
    </rPh>
    <rPh sb="111" eb="114">
      <t>ゼンネンド</t>
    </rPh>
    <rPh sb="114" eb="115">
      <t>ヒ</t>
    </rPh>
    <rPh sb="118" eb="119">
      <t>リョウ</t>
    </rPh>
    <rPh sb="119" eb="121">
      <t>ヒリツ</t>
    </rPh>
    <rPh sb="122" eb="124">
      <t>ブンボ</t>
    </rPh>
    <rPh sb="127" eb="129">
      <t>ヒョウジュン</t>
    </rPh>
    <rPh sb="129" eb="131">
      <t>ザイセイ</t>
    </rPh>
    <rPh sb="131" eb="133">
      <t>キボ</t>
    </rPh>
    <rPh sb="134" eb="136">
      <t>ゲンショウ</t>
    </rPh>
    <rPh sb="141" eb="142">
      <t>ダイ</t>
    </rPh>
    <rPh sb="143" eb="144">
      <t>ジ</t>
    </rPh>
    <rPh sb="144" eb="147">
      <t>カヅノシ</t>
    </rPh>
    <rPh sb="147" eb="149">
      <t>ソウゴウ</t>
    </rPh>
    <rPh sb="149" eb="151">
      <t>ケイカク</t>
    </rPh>
    <rPh sb="151" eb="153">
      <t>コウキ</t>
    </rPh>
    <rPh sb="153" eb="155">
      <t>キホン</t>
    </rPh>
    <rPh sb="155" eb="157">
      <t>ケイカク</t>
    </rPh>
    <rPh sb="157" eb="159">
      <t>トウサイ</t>
    </rPh>
    <rPh sb="159" eb="161">
      <t>ジギョウ</t>
    </rPh>
    <rPh sb="164" eb="166">
      <t>ガッコウ</t>
    </rPh>
    <rPh sb="166" eb="168">
      <t>キュウショク</t>
    </rPh>
    <rPh sb="168" eb="170">
      <t>シセツ</t>
    </rPh>
    <rPh sb="170" eb="171">
      <t>トウ</t>
    </rPh>
    <rPh sb="171" eb="173">
      <t>セイビ</t>
    </rPh>
    <rPh sb="173" eb="175">
      <t>ジギョウ</t>
    </rPh>
    <rPh sb="178" eb="180">
      <t>カソ</t>
    </rPh>
    <rPh sb="180" eb="182">
      <t>タイサク</t>
    </rPh>
    <rPh sb="182" eb="184">
      <t>ジギョウ</t>
    </rPh>
    <rPh sb="184" eb="185">
      <t>サイ</t>
    </rPh>
    <rPh sb="186" eb="188">
      <t>ハッコウ</t>
    </rPh>
    <rPh sb="207" eb="209">
      <t>ショウライ</t>
    </rPh>
    <rPh sb="209" eb="211">
      <t>フタン</t>
    </rPh>
    <rPh sb="211" eb="213">
      <t>ヒリツ</t>
    </rPh>
    <rPh sb="214" eb="216">
      <t>ゾウカ</t>
    </rPh>
    <rPh sb="221" eb="228">
      <t>ジッシツコウサイヒヒリツ</t>
    </rPh>
    <rPh sb="230" eb="232">
      <t>ブンシ</t>
    </rPh>
    <rPh sb="235" eb="237">
      <t>コウサイ</t>
    </rPh>
    <rPh sb="237" eb="238">
      <t>ヒ</t>
    </rPh>
    <rPh sb="240" eb="242">
      <t>ヘイセイ</t>
    </rPh>
    <rPh sb="243" eb="245">
      <t>ネンド</t>
    </rPh>
    <rPh sb="246" eb="248">
      <t>カリイレ</t>
    </rPh>
    <rPh sb="250" eb="252">
      <t>リンジ</t>
    </rPh>
    <rPh sb="252" eb="254">
      <t>ゼイシュウ</t>
    </rPh>
    <rPh sb="254" eb="255">
      <t>ホ</t>
    </rPh>
    <rPh sb="257" eb="258">
      <t>サイ</t>
    </rPh>
    <rPh sb="259" eb="261">
      <t>ショウカン</t>
    </rPh>
    <rPh sb="261" eb="263">
      <t>シュウリョウ</t>
    </rPh>
    <rPh sb="268" eb="270">
      <t>ゲンショウ</t>
    </rPh>
    <rPh sb="274" eb="276">
      <t>ジャッカン</t>
    </rPh>
    <rPh sb="276" eb="278">
      <t>ゲンショウ</t>
    </rPh>
    <rPh sb="281" eb="283">
      <t>コンゴ</t>
    </rPh>
    <rPh sb="289" eb="290">
      <t>ヒ</t>
    </rPh>
    <rPh sb="297" eb="299">
      <t>カンリ</t>
    </rPh>
    <rPh sb="300" eb="302">
      <t>テッテイ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</si>
</sst>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87" fontId="33" fillId="0" borderId="116" xfId="12" quotePrefix="1"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84"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30" xfId="15" applyNumberFormat="1" applyFont="1" applyFill="1" applyBorder="1" applyAlignment="1" applyProtection="1">
      <alignment horizontal="left" vertical="center" shrinkToFit="1"/>
      <protection locked="0"/>
    </xf>
    <xf numFmtId="0" fontId="33" fillId="8" borderId="18" xfId="15" applyNumberFormat="1" applyFont="1" applyFill="1" applyBorder="1" applyAlignment="1" applyProtection="1">
      <alignment horizontal="left" vertical="center" shrinkToFit="1"/>
      <protection locked="0"/>
    </xf>
    <xf numFmtId="0" fontId="33" fillId="8" borderId="19"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FBE5-40C5-8165-5DCA971E6B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119099</c:v>
                </c:pt>
                <c:pt idx="1">
                  <c:v>67342</c:v>
                </c:pt>
                <c:pt idx="2">
                  <c:v>57512</c:v>
                </c:pt>
                <c:pt idx="3">
                  <c:v>78106</c:v>
                </c:pt>
                <c:pt idx="4">
                  <c:v>79373</c:v>
                </c:pt>
              </c:numCache>
            </c:numRef>
          </c:val>
          <c:smooth val="0"/>
          <c:extLst>
            <c:ext xmlns:c16="http://schemas.microsoft.com/office/drawing/2014/chart" uri="{C3380CC4-5D6E-409C-BE32-E72D297353CC}">
              <c16:uniqueId val="{00000001-FBE5-40C5-8165-5DCA971E6B4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3.34</c:v>
                </c:pt>
                <c:pt idx="1">
                  <c:v>3.54</c:v>
                </c:pt>
                <c:pt idx="2">
                  <c:v>2.92</c:v>
                </c:pt>
                <c:pt idx="3">
                  <c:v>3.28</c:v>
                </c:pt>
                <c:pt idx="4">
                  <c:v>2.35</c:v>
                </c:pt>
              </c:numCache>
            </c:numRef>
          </c:val>
          <c:extLst>
            <c:ext xmlns:c16="http://schemas.microsoft.com/office/drawing/2014/chart" uri="{C3380CC4-5D6E-409C-BE32-E72D297353CC}">
              <c16:uniqueId val="{00000000-27F8-4560-BFB8-5DDB9DD5E8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26.97</c:v>
                </c:pt>
                <c:pt idx="1">
                  <c:v>28.59</c:v>
                </c:pt>
                <c:pt idx="2">
                  <c:v>27.19</c:v>
                </c:pt>
                <c:pt idx="3">
                  <c:v>25.26</c:v>
                </c:pt>
                <c:pt idx="4">
                  <c:v>21.54</c:v>
                </c:pt>
              </c:numCache>
            </c:numRef>
          </c:val>
          <c:extLst>
            <c:ext xmlns:c16="http://schemas.microsoft.com/office/drawing/2014/chart" uri="{C3380CC4-5D6E-409C-BE32-E72D297353CC}">
              <c16:uniqueId val="{00000001-27F8-4560-BFB8-5DDB9DD5E84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2.0699999999999998</c:v>
                </c:pt>
                <c:pt idx="1">
                  <c:v>2.1</c:v>
                </c:pt>
                <c:pt idx="2">
                  <c:v>-1.96</c:v>
                </c:pt>
                <c:pt idx="3">
                  <c:v>-1.87</c:v>
                </c:pt>
                <c:pt idx="4">
                  <c:v>-4.6900000000000004</c:v>
                </c:pt>
              </c:numCache>
            </c:numRef>
          </c:val>
          <c:smooth val="0"/>
          <c:extLst>
            <c:ext xmlns:c16="http://schemas.microsoft.com/office/drawing/2014/chart" uri="{C3380CC4-5D6E-409C-BE32-E72D297353CC}">
              <c16:uniqueId val="{00000002-27F8-4560-BFB8-5DDB9DD5E84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0.05</c:v>
                </c:pt>
                <c:pt idx="2">
                  <c:v>#N/A</c:v>
                </c:pt>
                <c:pt idx="3">
                  <c:v>0.09</c:v>
                </c:pt>
                <c:pt idx="4">
                  <c:v>#N/A</c:v>
                </c:pt>
                <c:pt idx="5">
                  <c:v>0</c:v>
                </c:pt>
                <c:pt idx="6">
                  <c:v>0</c:v>
                </c:pt>
                <c:pt idx="7">
                  <c:v>0</c:v>
                </c:pt>
                <c:pt idx="8">
                  <c:v>0</c:v>
                </c:pt>
                <c:pt idx="9">
                  <c:v>0</c:v>
                </c:pt>
              </c:numCache>
            </c:numRef>
          </c:val>
          <c:extLst>
            <c:ext xmlns:c16="http://schemas.microsoft.com/office/drawing/2014/chart" uri="{C3380CC4-5D6E-409C-BE32-E72D297353CC}">
              <c16:uniqueId val="{00000000-7F0E-4D4F-B28D-3F12489E7C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F0E-4D4F-B28D-3F12489E7CCC}"/>
            </c:ext>
          </c:extLst>
        </c:ser>
        <c:ser>
          <c:idx val="2"/>
          <c:order val="2"/>
          <c:tx>
            <c:strRef>
              <c:f>データシート!$A$29</c:f>
              <c:strCache>
                <c:ptCount val="1"/>
                <c:pt idx="0">
                  <c:v>鹿角市介護保険事業特別会計（介護サービス事業勘定）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0.03</c:v>
                </c:pt>
                <c:pt idx="4">
                  <c:v>#N/A</c:v>
                </c:pt>
                <c:pt idx="5">
                  <c:v>0</c:v>
                </c:pt>
                <c:pt idx="6">
                  <c:v>#N/A</c:v>
                </c:pt>
                <c:pt idx="7">
                  <c:v>0.01</c:v>
                </c:pt>
                <c:pt idx="8">
                  <c:v>#N/A</c:v>
                </c:pt>
                <c:pt idx="9">
                  <c:v>0</c:v>
                </c:pt>
              </c:numCache>
            </c:numRef>
          </c:val>
          <c:extLst>
            <c:ext xmlns:c16="http://schemas.microsoft.com/office/drawing/2014/chart" uri="{C3380CC4-5D6E-409C-BE32-E72D297353CC}">
              <c16:uniqueId val="{00000002-7F0E-4D4F-B28D-3F12489E7CCC}"/>
            </c:ext>
          </c:extLst>
        </c:ser>
        <c:ser>
          <c:idx val="3"/>
          <c:order val="3"/>
          <c:tx>
            <c:strRef>
              <c:f>データシート!$A$30</c:f>
              <c:strCache>
                <c:ptCount val="1"/>
                <c:pt idx="0">
                  <c:v>鹿角市後期高齢者医療特別会計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3-7F0E-4D4F-B28D-3F12489E7CCC}"/>
            </c:ext>
          </c:extLst>
        </c:ser>
        <c:ser>
          <c:idx val="4"/>
          <c:order val="4"/>
          <c:tx>
            <c:strRef>
              <c:f>データシート!$A$31</c:f>
              <c:strCache>
                <c:ptCount val="1"/>
                <c:pt idx="0">
                  <c:v>鹿角市農業集落排水事業特別会計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0.05</c:v>
                </c:pt>
                <c:pt idx="4">
                  <c:v>#N/A</c:v>
                </c:pt>
                <c:pt idx="5">
                  <c:v>0.08</c:v>
                </c:pt>
                <c:pt idx="6">
                  <c:v>#N/A</c:v>
                </c:pt>
                <c:pt idx="7">
                  <c:v>0.03</c:v>
                </c:pt>
                <c:pt idx="8">
                  <c:v>#N/A</c:v>
                </c:pt>
                <c:pt idx="9">
                  <c:v>0.05</c:v>
                </c:pt>
              </c:numCache>
            </c:numRef>
          </c:val>
          <c:extLst>
            <c:ext xmlns:c16="http://schemas.microsoft.com/office/drawing/2014/chart" uri="{C3380CC4-5D6E-409C-BE32-E72D297353CC}">
              <c16:uniqueId val="{00000004-7F0E-4D4F-B28D-3F12489E7CCC}"/>
            </c:ext>
          </c:extLst>
        </c:ser>
        <c:ser>
          <c:idx val="5"/>
          <c:order val="5"/>
          <c:tx>
            <c:strRef>
              <c:f>データシート!$A$32</c:f>
              <c:strCache>
                <c:ptCount val="1"/>
                <c:pt idx="0">
                  <c:v>鹿角市下水道事業特別会計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0.23</c:v>
                </c:pt>
                <c:pt idx="2">
                  <c:v>#N/A</c:v>
                </c:pt>
                <c:pt idx="3">
                  <c:v>0.18</c:v>
                </c:pt>
                <c:pt idx="4">
                  <c:v>#N/A</c:v>
                </c:pt>
                <c:pt idx="5">
                  <c:v>0.12</c:v>
                </c:pt>
                <c:pt idx="6">
                  <c:v>#N/A</c:v>
                </c:pt>
                <c:pt idx="7">
                  <c:v>0.12</c:v>
                </c:pt>
                <c:pt idx="8">
                  <c:v>#N/A</c:v>
                </c:pt>
                <c:pt idx="9">
                  <c:v>0.22</c:v>
                </c:pt>
              </c:numCache>
            </c:numRef>
          </c:val>
          <c:extLst>
            <c:ext xmlns:c16="http://schemas.microsoft.com/office/drawing/2014/chart" uri="{C3380CC4-5D6E-409C-BE32-E72D297353CC}">
              <c16:uniqueId val="{00000005-7F0E-4D4F-B28D-3F12489E7CCC}"/>
            </c:ext>
          </c:extLst>
        </c:ser>
        <c:ser>
          <c:idx val="6"/>
          <c:order val="6"/>
          <c:tx>
            <c:strRef>
              <c:f>データシート!$A$33</c:f>
              <c:strCache>
                <c:ptCount val="1"/>
                <c:pt idx="0">
                  <c:v>鹿角市国民健康保険事業特別会計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1.29</c:v>
                </c:pt>
                <c:pt idx="2">
                  <c:v>#N/A</c:v>
                </c:pt>
                <c:pt idx="3">
                  <c:v>2.29</c:v>
                </c:pt>
                <c:pt idx="4">
                  <c:v>#N/A</c:v>
                </c:pt>
                <c:pt idx="5">
                  <c:v>1.88</c:v>
                </c:pt>
                <c:pt idx="6">
                  <c:v>#N/A</c:v>
                </c:pt>
                <c:pt idx="7">
                  <c:v>2.71</c:v>
                </c:pt>
                <c:pt idx="8">
                  <c:v>#N/A</c:v>
                </c:pt>
                <c:pt idx="9">
                  <c:v>0.45</c:v>
                </c:pt>
              </c:numCache>
            </c:numRef>
          </c:val>
          <c:extLst>
            <c:ext xmlns:c16="http://schemas.microsoft.com/office/drawing/2014/chart" uri="{C3380CC4-5D6E-409C-BE32-E72D297353CC}">
              <c16:uniqueId val="{00000006-7F0E-4D4F-B28D-3F12489E7CCC}"/>
            </c:ext>
          </c:extLst>
        </c:ser>
        <c:ser>
          <c:idx val="7"/>
          <c:order val="7"/>
          <c:tx>
            <c:strRef>
              <c:f>データシート!$A$34</c:f>
              <c:strCache>
                <c:ptCount val="1"/>
                <c:pt idx="0">
                  <c:v>鹿角市介護保険事業特別会計（保険事業勘定）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0.37</c:v>
                </c:pt>
                <c:pt idx="2">
                  <c:v>#N/A</c:v>
                </c:pt>
                <c:pt idx="3">
                  <c:v>0.52</c:v>
                </c:pt>
                <c:pt idx="4">
                  <c:v>#N/A</c:v>
                </c:pt>
                <c:pt idx="5">
                  <c:v>0.84</c:v>
                </c:pt>
                <c:pt idx="6">
                  <c:v>#N/A</c:v>
                </c:pt>
                <c:pt idx="7">
                  <c:v>0.62</c:v>
                </c:pt>
                <c:pt idx="8">
                  <c:v>#N/A</c:v>
                </c:pt>
                <c:pt idx="9">
                  <c:v>0.84</c:v>
                </c:pt>
              </c:numCache>
            </c:numRef>
          </c:val>
          <c:extLst>
            <c:ext xmlns:c16="http://schemas.microsoft.com/office/drawing/2014/chart" uri="{C3380CC4-5D6E-409C-BE32-E72D297353CC}">
              <c16:uniqueId val="{00000007-7F0E-4D4F-B28D-3F12489E7CC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3.34</c:v>
                </c:pt>
                <c:pt idx="2">
                  <c:v>#N/A</c:v>
                </c:pt>
                <c:pt idx="3">
                  <c:v>3.54</c:v>
                </c:pt>
                <c:pt idx="4">
                  <c:v>#N/A</c:v>
                </c:pt>
                <c:pt idx="5">
                  <c:v>2.91</c:v>
                </c:pt>
                <c:pt idx="6">
                  <c:v>#N/A</c:v>
                </c:pt>
                <c:pt idx="7">
                  <c:v>3.28</c:v>
                </c:pt>
                <c:pt idx="8">
                  <c:v>#N/A</c:v>
                </c:pt>
                <c:pt idx="9">
                  <c:v>2.35</c:v>
                </c:pt>
              </c:numCache>
            </c:numRef>
          </c:val>
          <c:extLst>
            <c:ext xmlns:c16="http://schemas.microsoft.com/office/drawing/2014/chart" uri="{C3380CC4-5D6E-409C-BE32-E72D297353CC}">
              <c16:uniqueId val="{00000008-7F0E-4D4F-B28D-3F12489E7CCC}"/>
            </c:ext>
          </c:extLst>
        </c:ser>
        <c:ser>
          <c:idx val="9"/>
          <c:order val="9"/>
          <c:tx>
            <c:strRef>
              <c:f>データシート!$A$36</c:f>
              <c:strCache>
                <c:ptCount val="1"/>
                <c:pt idx="0">
                  <c:v>鹿角市上水道事業会計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8.2899999999999991</c:v>
                </c:pt>
                <c:pt idx="2">
                  <c:v>#N/A</c:v>
                </c:pt>
                <c:pt idx="3">
                  <c:v>8.7799999999999994</c:v>
                </c:pt>
                <c:pt idx="4">
                  <c:v>#N/A</c:v>
                </c:pt>
                <c:pt idx="5">
                  <c:v>8.98</c:v>
                </c:pt>
                <c:pt idx="6">
                  <c:v>#N/A</c:v>
                </c:pt>
                <c:pt idx="7">
                  <c:v>8.19</c:v>
                </c:pt>
                <c:pt idx="8">
                  <c:v>#N/A</c:v>
                </c:pt>
                <c:pt idx="9">
                  <c:v>8.16</c:v>
                </c:pt>
              </c:numCache>
            </c:numRef>
          </c:val>
          <c:extLst>
            <c:ext xmlns:c16="http://schemas.microsoft.com/office/drawing/2014/chart" uri="{C3380CC4-5D6E-409C-BE32-E72D297353CC}">
              <c16:uniqueId val="{00000009-7F0E-4D4F-B28D-3F12489E7CC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1494</c:v>
                </c:pt>
                <c:pt idx="5">
                  <c:v>1451</c:v>
                </c:pt>
                <c:pt idx="8">
                  <c:v>1593</c:v>
                </c:pt>
                <c:pt idx="11">
                  <c:v>1529</c:v>
                </c:pt>
                <c:pt idx="14">
                  <c:v>1530</c:v>
                </c:pt>
              </c:numCache>
            </c:numRef>
          </c:val>
          <c:extLst>
            <c:ext xmlns:c16="http://schemas.microsoft.com/office/drawing/2014/chart" uri="{C3380CC4-5D6E-409C-BE32-E72D297353CC}">
              <c16:uniqueId val="{00000000-6C74-4ECD-B8B3-1BDD54A48F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C74-4ECD-B8B3-1BDD54A48F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c:v>
                </c:pt>
                <c:pt idx="3">
                  <c:v>2</c:v>
                </c:pt>
                <c:pt idx="6">
                  <c:v>2</c:v>
                </c:pt>
                <c:pt idx="9">
                  <c:v>1</c:v>
                </c:pt>
                <c:pt idx="12">
                  <c:v>0</c:v>
                </c:pt>
              </c:numCache>
            </c:numRef>
          </c:val>
          <c:extLst>
            <c:ext xmlns:c16="http://schemas.microsoft.com/office/drawing/2014/chart" uri="{C3380CC4-5D6E-409C-BE32-E72D297353CC}">
              <c16:uniqueId val="{00000002-6C74-4ECD-B8B3-1BDD54A48F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192</c:v>
                </c:pt>
                <c:pt idx="3">
                  <c:v>192</c:v>
                </c:pt>
                <c:pt idx="6">
                  <c:v>179</c:v>
                </c:pt>
                <c:pt idx="9">
                  <c:v>63</c:v>
                </c:pt>
                <c:pt idx="12">
                  <c:v>57</c:v>
                </c:pt>
              </c:numCache>
            </c:numRef>
          </c:val>
          <c:extLst>
            <c:ext xmlns:c16="http://schemas.microsoft.com/office/drawing/2014/chart" uri="{C3380CC4-5D6E-409C-BE32-E72D297353CC}">
              <c16:uniqueId val="{00000003-6C74-4ECD-B8B3-1BDD54A48F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333</c:v>
                </c:pt>
                <c:pt idx="3">
                  <c:v>346</c:v>
                </c:pt>
                <c:pt idx="6">
                  <c:v>350</c:v>
                </c:pt>
                <c:pt idx="9">
                  <c:v>436</c:v>
                </c:pt>
                <c:pt idx="12">
                  <c:v>447</c:v>
                </c:pt>
              </c:numCache>
            </c:numRef>
          </c:val>
          <c:extLst>
            <c:ext xmlns:c16="http://schemas.microsoft.com/office/drawing/2014/chart" uri="{C3380CC4-5D6E-409C-BE32-E72D297353CC}">
              <c16:uniqueId val="{00000004-6C74-4ECD-B8B3-1BDD54A48F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74-4ECD-B8B3-1BDD54A48F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74-4ECD-B8B3-1BDD54A48F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1640</c:v>
                </c:pt>
                <c:pt idx="3">
                  <c:v>1641</c:v>
                </c:pt>
                <c:pt idx="6">
                  <c:v>1779</c:v>
                </c:pt>
                <c:pt idx="9">
                  <c:v>1761</c:v>
                </c:pt>
                <c:pt idx="12">
                  <c:v>1741</c:v>
                </c:pt>
              </c:numCache>
            </c:numRef>
          </c:val>
          <c:extLst>
            <c:ext xmlns:c16="http://schemas.microsoft.com/office/drawing/2014/chart" uri="{C3380CC4-5D6E-409C-BE32-E72D297353CC}">
              <c16:uniqueId val="{00000007-6C74-4ECD-B8B3-1BDD54A48F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682</c:v>
                </c:pt>
                <c:pt idx="2">
                  <c:v>#N/A</c:v>
                </c:pt>
                <c:pt idx="3">
                  <c:v>#N/A</c:v>
                </c:pt>
                <c:pt idx="4">
                  <c:v>730</c:v>
                </c:pt>
                <c:pt idx="5">
                  <c:v>#N/A</c:v>
                </c:pt>
                <c:pt idx="6">
                  <c:v>#N/A</c:v>
                </c:pt>
                <c:pt idx="7">
                  <c:v>717</c:v>
                </c:pt>
                <c:pt idx="8">
                  <c:v>#N/A</c:v>
                </c:pt>
                <c:pt idx="9">
                  <c:v>#N/A</c:v>
                </c:pt>
                <c:pt idx="10">
                  <c:v>732</c:v>
                </c:pt>
                <c:pt idx="11">
                  <c:v>#N/A</c:v>
                </c:pt>
                <c:pt idx="12">
                  <c:v>#N/A</c:v>
                </c:pt>
                <c:pt idx="13">
                  <c:v>715</c:v>
                </c:pt>
                <c:pt idx="14">
                  <c:v>#N/A</c:v>
                </c:pt>
              </c:numCache>
            </c:numRef>
          </c:val>
          <c:smooth val="0"/>
          <c:extLst>
            <c:ext xmlns:c16="http://schemas.microsoft.com/office/drawing/2014/chart" uri="{C3380CC4-5D6E-409C-BE32-E72D297353CC}">
              <c16:uniqueId val="{00000008-6C74-4ECD-B8B3-1BDD54A48F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18406</c:v>
                </c:pt>
                <c:pt idx="5">
                  <c:v>18608</c:v>
                </c:pt>
                <c:pt idx="8">
                  <c:v>18521</c:v>
                </c:pt>
                <c:pt idx="11">
                  <c:v>18814</c:v>
                </c:pt>
                <c:pt idx="14">
                  <c:v>18875</c:v>
                </c:pt>
              </c:numCache>
            </c:numRef>
          </c:val>
          <c:extLst>
            <c:ext xmlns:c16="http://schemas.microsoft.com/office/drawing/2014/chart" uri="{C3380CC4-5D6E-409C-BE32-E72D297353CC}">
              <c16:uniqueId val="{00000000-2C50-4F05-BA89-93845B915DE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831</c:v>
                </c:pt>
                <c:pt idx="5">
                  <c:v>887</c:v>
                </c:pt>
                <c:pt idx="8">
                  <c:v>785</c:v>
                </c:pt>
                <c:pt idx="11">
                  <c:v>696</c:v>
                </c:pt>
                <c:pt idx="14">
                  <c:v>638</c:v>
                </c:pt>
              </c:numCache>
            </c:numRef>
          </c:val>
          <c:extLst>
            <c:ext xmlns:c16="http://schemas.microsoft.com/office/drawing/2014/chart" uri="{C3380CC4-5D6E-409C-BE32-E72D297353CC}">
              <c16:uniqueId val="{00000001-2C50-4F05-BA89-93845B915DE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6697</c:v>
                </c:pt>
                <c:pt idx="5">
                  <c:v>6729</c:v>
                </c:pt>
                <c:pt idx="8">
                  <c:v>6925</c:v>
                </c:pt>
                <c:pt idx="11">
                  <c:v>6531</c:v>
                </c:pt>
                <c:pt idx="14">
                  <c:v>6357</c:v>
                </c:pt>
              </c:numCache>
            </c:numRef>
          </c:val>
          <c:extLst>
            <c:ext xmlns:c16="http://schemas.microsoft.com/office/drawing/2014/chart" uri="{C3380CC4-5D6E-409C-BE32-E72D297353CC}">
              <c16:uniqueId val="{00000002-2C50-4F05-BA89-93845B915DE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50-4F05-BA89-93845B915DE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50-4F05-BA89-93845B915DE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50-4F05-BA89-93845B915DE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2111</c:v>
                </c:pt>
                <c:pt idx="3">
                  <c:v>1952</c:v>
                </c:pt>
                <c:pt idx="6">
                  <c:v>1866</c:v>
                </c:pt>
                <c:pt idx="9">
                  <c:v>1772</c:v>
                </c:pt>
                <c:pt idx="12">
                  <c:v>1654</c:v>
                </c:pt>
              </c:numCache>
            </c:numRef>
          </c:val>
          <c:extLst>
            <c:ext xmlns:c16="http://schemas.microsoft.com/office/drawing/2014/chart" uri="{C3380CC4-5D6E-409C-BE32-E72D297353CC}">
              <c16:uniqueId val="{00000006-2C50-4F05-BA89-93845B915DE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1758</c:v>
                </c:pt>
                <c:pt idx="3">
                  <c:v>2228</c:v>
                </c:pt>
                <c:pt idx="6">
                  <c:v>2099</c:v>
                </c:pt>
                <c:pt idx="9">
                  <c:v>2054</c:v>
                </c:pt>
                <c:pt idx="12">
                  <c:v>2019</c:v>
                </c:pt>
              </c:numCache>
            </c:numRef>
          </c:val>
          <c:extLst>
            <c:ext xmlns:c16="http://schemas.microsoft.com/office/drawing/2014/chart" uri="{C3380CC4-5D6E-409C-BE32-E72D297353CC}">
              <c16:uniqueId val="{00000007-2C50-4F05-BA89-93845B915DE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6828</c:v>
                </c:pt>
                <c:pt idx="3">
                  <c:v>6836</c:v>
                </c:pt>
                <c:pt idx="6">
                  <c:v>6612</c:v>
                </c:pt>
                <c:pt idx="9">
                  <c:v>6691</c:v>
                </c:pt>
                <c:pt idx="12">
                  <c:v>6951</c:v>
                </c:pt>
              </c:numCache>
            </c:numRef>
          </c:val>
          <c:extLst>
            <c:ext xmlns:c16="http://schemas.microsoft.com/office/drawing/2014/chart" uri="{C3380CC4-5D6E-409C-BE32-E72D297353CC}">
              <c16:uniqueId val="{00000008-2C50-4F05-BA89-93845B915DE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c:v>
                </c:pt>
                <c:pt idx="3">
                  <c:v>3</c:v>
                </c:pt>
                <c:pt idx="6">
                  <c:v>1</c:v>
                </c:pt>
                <c:pt idx="9">
                  <c:v>0</c:v>
                </c:pt>
                <c:pt idx="12">
                  <c:v>0</c:v>
                </c:pt>
              </c:numCache>
            </c:numRef>
          </c:val>
          <c:extLst>
            <c:ext xmlns:c16="http://schemas.microsoft.com/office/drawing/2014/chart" uri="{C3380CC4-5D6E-409C-BE32-E72D297353CC}">
              <c16:uniqueId val="{00000009-2C50-4F05-BA89-93845B915DE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18324</c:v>
                </c:pt>
                <c:pt idx="3">
                  <c:v>18638</c:v>
                </c:pt>
                <c:pt idx="6">
                  <c:v>18565</c:v>
                </c:pt>
                <c:pt idx="9">
                  <c:v>18970</c:v>
                </c:pt>
                <c:pt idx="12">
                  <c:v>19188</c:v>
                </c:pt>
              </c:numCache>
            </c:numRef>
          </c:val>
          <c:extLst>
            <c:ext xmlns:c16="http://schemas.microsoft.com/office/drawing/2014/chart" uri="{C3380CC4-5D6E-409C-BE32-E72D297353CC}">
              <c16:uniqueId val="{0000000A-2C50-4F05-BA89-93845B915DE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3100</c:v>
                </c:pt>
                <c:pt idx="2">
                  <c:v>#N/A</c:v>
                </c:pt>
                <c:pt idx="3">
                  <c:v>#N/A</c:v>
                </c:pt>
                <c:pt idx="4">
                  <c:v>3433</c:v>
                </c:pt>
                <c:pt idx="5">
                  <c:v>#N/A</c:v>
                </c:pt>
                <c:pt idx="6">
                  <c:v>#N/A</c:v>
                </c:pt>
                <c:pt idx="7">
                  <c:v>2913</c:v>
                </c:pt>
                <c:pt idx="8">
                  <c:v>#N/A</c:v>
                </c:pt>
                <c:pt idx="9">
                  <c:v>#N/A</c:v>
                </c:pt>
                <c:pt idx="10">
                  <c:v>3445</c:v>
                </c:pt>
                <c:pt idx="11">
                  <c:v>#N/A</c:v>
                </c:pt>
                <c:pt idx="12">
                  <c:v>#N/A</c:v>
                </c:pt>
                <c:pt idx="13">
                  <c:v>3942</c:v>
                </c:pt>
                <c:pt idx="14">
                  <c:v>#N/A</c:v>
                </c:pt>
              </c:numCache>
            </c:numRef>
          </c:val>
          <c:smooth val="0"/>
          <c:extLst>
            <c:ext xmlns:c16="http://schemas.microsoft.com/office/drawing/2014/chart" uri="{C3380CC4-5D6E-409C-BE32-E72D297353CC}">
              <c16:uniqueId val="{0000000B-2C50-4F05-BA89-93845B915DE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2848</c:v>
                </c:pt>
                <c:pt idx="1">
                  <c:v>2618</c:v>
                </c:pt>
                <c:pt idx="2">
                  <c:v>2230</c:v>
                </c:pt>
              </c:numCache>
            </c:numRef>
          </c:val>
          <c:extLst>
            <c:ext xmlns:c16="http://schemas.microsoft.com/office/drawing/2014/chart" uri="{C3380CC4-5D6E-409C-BE32-E72D297353CC}">
              <c16:uniqueId val="{00000000-8177-4515-AA7E-A5AACB1570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152</c:v>
                </c:pt>
                <c:pt idx="1">
                  <c:v>152</c:v>
                </c:pt>
                <c:pt idx="2">
                  <c:v>152</c:v>
                </c:pt>
              </c:numCache>
            </c:numRef>
          </c:val>
          <c:extLst>
            <c:ext xmlns:c16="http://schemas.microsoft.com/office/drawing/2014/chart" uri="{C3380CC4-5D6E-409C-BE32-E72D297353CC}">
              <c16:uniqueId val="{00000001-8177-4515-AA7E-A5AACB1570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3508</c:v>
                </c:pt>
                <c:pt idx="1">
                  <c:v>3307</c:v>
                </c:pt>
                <c:pt idx="2">
                  <c:v>3185</c:v>
                </c:pt>
              </c:numCache>
            </c:numRef>
          </c:val>
          <c:extLst>
            <c:ext xmlns:c16="http://schemas.microsoft.com/office/drawing/2014/chart" uri="{C3380CC4-5D6E-409C-BE32-E72D297353CC}">
              <c16:uniqueId val="{00000002-8177-4515-AA7E-A5AACB1570E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{50C77511-61BC-465A-AC19-D2756BE8186C}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022-4FD9-A09E-5315A76D00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{E1C3B6C6-852C-4142-AD65-41112D86AE91}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22-4FD9-A09E-5315A76D00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{6A3022B8-2CA1-4302-9FF2-90A542F6372D}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22-4FD9-A09E-5315A76D00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{572CE0BC-EDA2-4F36-B5A9-D8DE9D121D72}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22-4FD9-A09E-5315A76D00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{F6949E96-42DD-45EF-B3E2-6E677BE947E7}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22-4FD9-A09E-5315A76D00D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{DA56AE50-BD5C-4538-85BB-7588E8658760}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022-4FD9-A09E-5315A76D00D9}"/>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{3EC704F3-83BE-41BD-8370-06352E89D35E}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022-4FD9-A09E-5315A76D00D9}"/>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{516A7D7D-40DE-4BD2-894D-FD332DE4508B}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022-4FD9-A09E-5315A76D00D9}"/>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{17738F3A-EFD9-451B-91AA-66362E832A22}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022-4FD9-A09E-5315A76D00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59.7</c:v>
                </c:pt>
                <c:pt idx="24">
                  <c:v>60.7</c:v>
                </c:pt>
                <c:pt idx="32">
                  <c:v>61.9</c:v>
                </c:pt>
              </c:numCache>
            </c:numRef>
          </c:xVal>
          <c:yVal>
            <c:numRef>
              <c:f>公会計指標分析・財政指標組合せ分析表!$BP$51:$DC$51</c:f>
              <c:numCache>
                <c:formatCode>#,##0.0;"▲ "#,##0.0</c:formatCode>
                <c:ptCount val="40"/>
                <c:pt idx="16">
                  <c:v>32.5</c:v>
                </c:pt>
                <c:pt idx="24">
                  <c:v>38.700000000000003</c:v>
                </c:pt>
                <c:pt idx="32">
                  <c:v>44.3</c:v>
                </c:pt>
              </c:numCache>
            </c:numRef>
          </c:yVal>
          <c:smooth val="0"/>
          <c:extLst>
            <c:ext xmlns:c16="http://schemas.microsoft.com/office/drawing/2014/chart" uri="{C3380CC4-5D6E-409C-BE32-E72D297353CC}">
              <c16:uniqueId val="{00000009-B022-4FD9-A09E-5315A76D00D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{2B0F74AB-E352-485D-9D49-C615A1E0EC38}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022-4FD9-A09E-5315A76D00D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{856F4665-2728-4901-8A72-673F281A3872}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22-4FD9-A09E-5315A76D00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{B7941E6A-16A6-4ACC-85ED-6A637844FDA3}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22-4FD9-A09E-5315A76D00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{DD65BCB8-4EE4-471B-A319-54DB1C534FD8}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22-4FD9-A09E-5315A76D00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{6D66119E-068D-4D12-9636-00D59F84688D}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22-4FD9-A09E-5315A76D00D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{31132482-F05D-4BFD-8A9A-5A6786DFCF15}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022-4FD9-A09E-5315A76D00D9}"/>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{AA5C65BB-9063-4EF1-83B2-A308042E30B7}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022-4FD9-A09E-5315A76D00D9}"/>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{C5D22C15-2C57-4960-A6DA-D8811951604F}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022-4FD9-A09E-5315A76D00D9}"/>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{B5857142-0F0C-4436-ACC8-B49574DE32E1}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022-4FD9-A09E-5315A76D00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pt idx="24">
                  <c:v>59.6</c:v>
                </c:pt>
                <c:pt idx="32">
                  <c:v>60.5</c:v>
                </c:pt>
              </c:numCache>
            </c:numRef>
          </c:xVal>
          <c:yVal>
            <c:numRef>
              <c:f>公会計指標分析・財政指標組合せ分析表!$BP$55:$DC$55</c:f>
              <c:numCache>
                <c:formatCode>#,##0.0;"▲ "#,##0.0</c:formatCode>
                <c:ptCount val="40"/>
                <c:pt idx="16">
                  <c:v>54.6</c:v>
                </c:pt>
                <c:pt idx="24">
                  <c:v>53.2</c:v>
                </c:pt>
                <c:pt idx="32">
                  <c:v>47.9</c:v>
                </c:pt>
              </c:numCache>
            </c:numRef>
          </c:yVal>
          <c:smooth val="0"/>
          <c:extLst>
            <c:ext xmlns:c16="http://schemas.microsoft.com/office/drawing/2014/chart" uri="{C3380CC4-5D6E-409C-BE32-E72D297353CC}">
              <c16:uniqueId val="{00000013-B022-4FD9-A09E-5315A76D00D9}"/>
            </c:ext>
          </c:extLst>
        </c:ser>
        <c:dLbls>
          <c:showLegendKey val="0"/>
          <c:showVal val="1"/>
          <c:showCatName val="0"/>
          <c:showSerName val="0"/>
          <c:showPercent val="0"/>
          <c:showBubbleSize val="0"/>
        </c:dLbls>
        <c:axId val="46179840"/>
        <c:axId val="46181760"/>
      </c:scatterChart>
      <c:valAx>
        <c:axId val="46179840"/>
        <c:scaling>
          <c:orientation val="minMax"/>
          <c:max val="62.2"/>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9"/>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{7D01762A-D856-451C-B1A6-3996A5538058}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753-466E-AFC4-408A70478F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{85BF76CE-A255-4448-AB40-BBD20B4C26CC}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53-466E-AFC4-408A70478F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{3ABC30D9-4376-4BB6-9C4B-AC2354FF3382}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53-466E-AFC4-408A70478F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{897EC8B3-1AF4-4052-B45F-44BC758078B7}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53-466E-AFC4-408A70478F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{F5412322-3C4E-4DE1-BF7B-9AE961874A80}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53-466E-AFC4-408A70478F1B}"/>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{078C38FF-E689-4DED-B50A-BE760F409612}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753-466E-AFC4-408A70478F1B}"/>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{5DB1B88D-0441-4D7C-BA2D-91CC4F4718AF}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753-466E-AFC4-408A70478F1B}"/>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{8D5E0819-5B31-4C2B-BC46-22C9ED40629B}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753-466E-AFC4-408A70478F1B}"/>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{10F64B0A-9A15-4F12-A9B3-71003FE155F5}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753-466E-AFC4-408A70478F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7.9</c:v>
                </c:pt>
                <c:pt idx="16">
                  <c:v>7.9</c:v>
                </c:pt>
                <c:pt idx="24">
                  <c:v>8.1</c:v>
                </c:pt>
                <c:pt idx="32">
                  <c:v>8</c:v>
                </c:pt>
              </c:numCache>
            </c:numRef>
          </c:xVal>
          <c:yVal>
            <c:numRef>
              <c:f>公会計指標分析・財政指標組合せ分析表!$BP$73:$DC$73</c:f>
              <c:numCache>
                <c:formatCode>#,##0.0;"▲ "#,##0.0</c:formatCode>
                <c:ptCount val="40"/>
                <c:pt idx="0">
                  <c:v>34.700000000000003</c:v>
                </c:pt>
                <c:pt idx="8">
                  <c:v>37.799999999999997</c:v>
                </c:pt>
                <c:pt idx="16">
                  <c:v>32.5</c:v>
                </c:pt>
                <c:pt idx="24">
                  <c:v>38.700000000000003</c:v>
                </c:pt>
                <c:pt idx="32">
                  <c:v>44.3</c:v>
                </c:pt>
              </c:numCache>
            </c:numRef>
          </c:yVal>
          <c:smooth val="0"/>
          <c:extLst>
            <c:ext xmlns:c16="http://schemas.microsoft.com/office/drawing/2014/chart" uri="{C3380CC4-5D6E-409C-BE32-E72D297353CC}">
              <c16:uniqueId val="{00000009-6753-466E-AFC4-408A70478F1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{734FD56F-3D8E-44B2-9B3D-6823EFB9C508}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753-466E-AFC4-408A70478F1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{758029C2-9562-472B-B9D6-8C9B05A19A8D}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53-466E-AFC4-408A70478F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{BD51405B-76D6-45A7-B5CA-D51243772187}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53-466E-AFC4-408A70478F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{DA9C6645-F088-4611-BF8E-B5501724C079}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53-466E-AFC4-408A70478F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{E4F7E395-0068-4791-ADC0-C7C08CEB511A}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53-466E-AFC4-408A70478F1B}"/>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{181ECB00-AB6A-47D8-BFB0-368D58E3FD92}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753-466E-AFC4-408A70478F1B}"/>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{D8EABA65-C666-4BD7-9E9F-79DAC2EDCF4F}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753-466E-AFC4-408A70478F1B}"/>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{AC73EFF1-838B-4E10-87B6-D62539D2E16A}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753-466E-AFC4-408A70478F1B}"/>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{10322D74-FA41-4B19-B8DC-1EC3DEAF6F60}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753-466E-AFC4-408A70478F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6753-466E-AFC4-408A70478F1B}"/>
            </c:ext>
          </c:extLst>
        </c:ser>
        <c:dLbls>
          <c:showLegendKey val="0"/>
          <c:showVal val="1"/>
          <c:showCatName val="0"/>
          <c:showSerName val="0"/>
          <c:showPercent val="0"/>
          <c:showBubbleSize val="0"/>
        </c:dLbls>
        <c:axId val="84219776"/>
        <c:axId val="84234240"/>
      </c:scatterChart>
      <c:valAx>
        <c:axId val="84219776"/>
        <c:scaling>
          <c:orientation val="minMax"/>
          <c:max val="11.4"/>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6"/>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31,026
30,937
707.52
19,390,414
19,031,038
243,420
10,351,737
19,187,788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少子化</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や人口流出</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に伴う人口減少</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全国平均を上回る高齢化率（平成</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年度末３</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９．０</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％）の影響、地場産業の伸び悩みから、財政基盤が弱く、類似団体平均を下回る０．３３となっている。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主要産業である農業や製造業、観光業を中心に、産業間の連携による地域経済の活性化に取り組み、主要農畜産物の産地強化、６次産業化による付加価値の創出をはじめ、外国人観光客の誘客や移住の促進により、地域活力の向上に取り組んでいく。ま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産業団地の整備による企業誘致の促進を図り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、新たな雇用の創出、市民所得の向上を図るとともに、</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税等の徴収強化に取り組み、自主財源の確保に努める。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43</xdr:row>
      <xdr:rowOff>155575</xdr:rowOff>
    </xdr:to>
    <xdr:cxnSp macro="">
      <xdr:nvCxnSpPr>
        <xdr:cNvPr id="69" name="直線コネクタ 68"/>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44</xdr:row>
      <xdr:rowOff>4233</xdr:rowOff>
    </xdr:to>
    <xdr:cxnSp macro="">
      <xdr:nvCxnSpPr>
        <xdr:cNvPr id="72" name="直線コネクタ 71"/>
        <xdr:cNvCxnSpPr/>
      </xdr:nvCxnSpPr>
      <xdr:spPr>
        <a:xfrm flipV="1">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5" name="直線コネクタ 74"/>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24342</xdr:rowOff>
    </xdr:to>
    <xdr:cxnSp macro="">
      <xdr:nvCxnSpPr>
        <xdr:cNvPr id="78" name="直線コネクタ 77"/>
        <xdr:cNvCxnSpPr/>
      </xdr:nvCxnSpPr>
      <xdr:spPr>
        <a:xfrm flipV="1">
          <a:off x="1447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89"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分母である経常一般財源等収入額</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地方税において、市民税の増加や評価額の見直しなどにより固定資産税が増加したほか、個人消費の回復傾向から地方消費税交付金が増加したものの、</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が単位費用の見直しなどにより減少したことから、前年度比で</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減となった。分子の経常経費充当一般財源は、扶助費において、保育士等の処遇改善による認可保育園等の指定管理料が増加したほか、補助費等において、消防庁舎建設に係る地方債の元金償還が開始されたことに伴う鹿角広域行政組合への負担金の増加などにより、前年度比で</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％の増となった。比率全体では、分子が増加したことに加え、分母が減少したことにより、前年度より</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から類似団体平均と同程度で推移しているものの、前年度より増加していることから、今後も事務事業の見直しを図り、義務的経費を含む歳出全般の削減に努めるとともに、経常一般財源の確保に努めていく。</a:t>
          </a:r>
          <a:endParaRPr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15059</xdr:rowOff>
    </xdr:from>
    <xdr:to>
      <xdr:col>23</xdr:col>
      <xdr:colOff>133350</xdr:colOff>
      <xdr:row>60</xdr:row>
      <xdr:rowOff>84001</xdr:rowOff>
    </xdr:to>
    <xdr:cxnSp macro="">
      <xdr:nvCxnSpPr>
        <xdr:cNvPr id="134" name="直線コネクタ 133"/>
        <xdr:cNvCxnSpPr/>
      </xdr:nvCxnSpPr>
      <xdr:spPr>
        <a:xfrm>
          <a:off x="4114800" y="1030205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15059</xdr:rowOff>
    </xdr:from>
    <xdr:to>
      <xdr:col>19</xdr:col>
      <xdr:colOff>133350</xdr:colOff>
      <xdr:row>60</xdr:row>
      <xdr:rowOff>21953</xdr:rowOff>
    </xdr:to>
    <xdr:cxnSp macro="">
      <xdr:nvCxnSpPr>
        <xdr:cNvPr id="137" name="直線コネクタ 136"/>
        <xdr:cNvCxnSpPr/>
      </xdr:nvCxnSpPr>
      <xdr:spPr>
        <a:xfrm flipV="1">
          <a:off x="3225800" y="1030205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131354</xdr:rowOff>
    </xdr:from>
    <xdr:to>
      <xdr:col>15</xdr:col>
      <xdr:colOff>82550</xdr:colOff>
      <xdr:row>60</xdr:row>
      <xdr:rowOff>21953</xdr:rowOff>
    </xdr:to>
    <xdr:cxnSp macro="">
      <xdr:nvCxnSpPr>
        <xdr:cNvPr id="140" name="直線コネクタ 139"/>
        <xdr:cNvCxnSpPr/>
      </xdr:nvCxnSpPr>
      <xdr:spPr>
        <a:xfrm>
          <a:off x="2336800" y="1024690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131354</xdr:rowOff>
    </xdr:from>
    <xdr:to>
      <xdr:col>11</xdr:col>
      <xdr:colOff>31750</xdr:colOff>
      <xdr:row>59</xdr:row>
      <xdr:rowOff>158931</xdr:rowOff>
    </xdr:to>
    <xdr:cxnSp macro="">
      <xdr:nvCxnSpPr>
        <xdr:cNvPr id="143" name="直線コネクタ 142"/>
        <xdr:cNvCxnSpPr/>
      </xdr:nvCxnSpPr>
      <xdr:spPr>
        <a:xfrm flipV="1">
          <a:off x="1447800" y="1024690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33201</xdr:rowOff>
    </xdr:from>
    <xdr:to>
      <xdr:col>23</xdr:col>
      <xdr:colOff>184150</xdr:colOff>
      <xdr:row>60</xdr:row>
      <xdr:rowOff>134801</xdr:rowOff>
    </xdr:to>
    <xdr:sp macro="" textlink="">
      <xdr:nvSpPr>
        <xdr:cNvPr id="153" name="楕円 152"/>
        <xdr:cNvSpPr/>
      </xdr:nvSpPr>
      <xdr:spPr>
        <a:xfrm>
          <a:off x="49022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49728</xdr:rowOff>
    </xdr:from>
    <xdr:ext cx="762000" cy="259045"/>
    <xdr:sp macro="" textlink="">
      <xdr:nvSpPr>
        <xdr:cNvPr id="154" name="財政構造の弾力性該当値テキスト"/>
        <xdr:cNvSpPr txBox="1"/>
      </xdr:nvSpPr>
      <xdr:spPr>
        <a:xfrm>
          <a:off x="5041900" y="1016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135709</xdr:rowOff>
    </xdr:from>
    <xdr:to>
      <xdr:col>19</xdr:col>
      <xdr:colOff>184150</xdr:colOff>
      <xdr:row>60</xdr:row>
      <xdr:rowOff>65859</xdr:rowOff>
    </xdr:to>
    <xdr:sp macro="" textlink="">
      <xdr:nvSpPr>
        <xdr:cNvPr id="155" name="楕円 154"/>
        <xdr:cNvSpPr/>
      </xdr:nvSpPr>
      <xdr:spPr>
        <a:xfrm>
          <a:off x="4064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76036</xdr:rowOff>
    </xdr:from>
    <xdr:ext cx="736600" cy="259045"/>
    <xdr:sp macro="" textlink="">
      <xdr:nvSpPr>
        <xdr:cNvPr id="156" name="テキスト ボックス 155"/>
        <xdr:cNvSpPr txBox="1"/>
      </xdr:nvSpPr>
      <xdr:spPr>
        <a:xfrm>
          <a:off x="3733800" y="10020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142603</xdr:rowOff>
    </xdr:from>
    <xdr:to>
      <xdr:col>15</xdr:col>
      <xdr:colOff>133350</xdr:colOff>
      <xdr:row>60</xdr:row>
      <xdr:rowOff>72753</xdr:rowOff>
    </xdr:to>
    <xdr:sp macro="" textlink="">
      <xdr:nvSpPr>
        <xdr:cNvPr id="157" name="楕円 156"/>
        <xdr:cNvSpPr/>
      </xdr:nvSpPr>
      <xdr:spPr>
        <a:xfrm>
          <a:off x="3175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82930</xdr:rowOff>
    </xdr:from>
    <xdr:ext cx="762000" cy="259045"/>
    <xdr:sp macro="" textlink="">
      <xdr:nvSpPr>
        <xdr:cNvPr id="158" name="テキスト ボックス 157"/>
        <xdr:cNvSpPr txBox="1"/>
      </xdr:nvSpPr>
      <xdr:spPr>
        <a:xfrm>
          <a:off x="2844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80554</xdr:rowOff>
    </xdr:from>
    <xdr:to>
      <xdr:col>11</xdr:col>
      <xdr:colOff>82550</xdr:colOff>
      <xdr:row>60</xdr:row>
      <xdr:rowOff>10704</xdr:rowOff>
    </xdr:to>
    <xdr:sp macro="" textlink="">
      <xdr:nvSpPr>
        <xdr:cNvPr id="159" name="楕円 158"/>
        <xdr:cNvSpPr/>
      </xdr:nvSpPr>
      <xdr:spPr>
        <a:xfrm>
          <a:off x="2286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166931</xdr:rowOff>
    </xdr:from>
    <xdr:ext cx="762000" cy="259045"/>
    <xdr:sp macro="" textlink="">
      <xdr:nvSpPr>
        <xdr:cNvPr id="160" name="テキスト ボックス 159"/>
        <xdr:cNvSpPr txBox="1"/>
      </xdr:nvSpPr>
      <xdr:spPr>
        <a:xfrm>
          <a:off x="1955800" y="102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108131</xdr:rowOff>
    </xdr:from>
    <xdr:to>
      <xdr:col>7</xdr:col>
      <xdr:colOff>31750</xdr:colOff>
      <xdr:row>60</xdr:row>
      <xdr:rowOff>38281</xdr:rowOff>
    </xdr:to>
    <xdr:sp macro="" textlink="">
      <xdr:nvSpPr>
        <xdr:cNvPr id="161" name="楕円 160"/>
        <xdr:cNvSpPr/>
      </xdr:nvSpPr>
      <xdr:spPr>
        <a:xfrm>
          <a:off x="1397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48458</xdr:rowOff>
    </xdr:from>
    <xdr:ext cx="762000" cy="259045"/>
    <xdr:sp macro="" textlink="">
      <xdr:nvSpPr>
        <xdr:cNvPr id="162" name="テキスト ボックス 161"/>
        <xdr:cNvSpPr txBox="1"/>
      </xdr:nvSpPr>
      <xdr:spPr>
        <a:xfrm>
          <a:off x="1066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[152,377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人件費は、職員数が前年度より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人減となっているが、秋田県人事委員会勧告を踏まえた期末勤勉手当の増加などにより前年度比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観光拠点施設新設に伴う指定管理料の増加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戸籍住民票などコンビニ交付システム導入に係るシステム改修費の増加などにより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％増となった。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人当たりでは、前年度より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1,791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円増加したものの、類似団体平均と比較すると</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20,030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円下回り低い水準で推移している。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の適切な管理運営や事務の効率化</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を図り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、物件費等の削減</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に努めるとともに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、人件費についても鹿角市定員適正化推進計画（</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）に基づ</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く適正な</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定員管理を</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行っていく。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76560</xdr:rowOff>
    </xdr:from>
    <xdr:to>
      <xdr:col>23</xdr:col>
      <xdr:colOff>133350</xdr:colOff>
      <xdr:row>83</xdr:row>
      <xdr:rowOff>87364</xdr:rowOff>
    </xdr:to>
    <xdr:cxnSp macro="">
      <xdr:nvCxnSpPr>
        <xdr:cNvPr id="193" name="直線コネクタ 192"/>
        <xdr:cNvCxnSpPr/>
      </xdr:nvCxnSpPr>
      <xdr:spPr>
        <a:xfrm>
          <a:off x="4114800" y="14306910"/>
          <a:ext cx="838200" cy="1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35123</xdr:rowOff>
    </xdr:from>
    <xdr:to>
      <xdr:col>19</xdr:col>
      <xdr:colOff>133350</xdr:colOff>
      <xdr:row>83</xdr:row>
      <xdr:rowOff>76560</xdr:rowOff>
    </xdr:to>
    <xdr:cxnSp macro="">
      <xdr:nvCxnSpPr>
        <xdr:cNvPr id="196" name="直線コネクタ 195"/>
        <xdr:cNvCxnSpPr/>
      </xdr:nvCxnSpPr>
      <xdr:spPr>
        <a:xfrm>
          <a:off x="3225800" y="14265473"/>
          <a:ext cx="889000" cy="4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167024</xdr:rowOff>
    </xdr:from>
    <xdr:to>
      <xdr:col>15</xdr:col>
      <xdr:colOff>82550</xdr:colOff>
      <xdr:row>83</xdr:row>
      <xdr:rowOff>35123</xdr:rowOff>
    </xdr:to>
    <xdr:cxnSp macro="">
      <xdr:nvCxnSpPr>
        <xdr:cNvPr id="199" name="直線コネクタ 198"/>
        <xdr:cNvCxnSpPr/>
      </xdr:nvCxnSpPr>
      <xdr:spPr>
        <a:xfrm>
          <a:off x="2336800" y="14225924"/>
          <a:ext cx="889000" cy="3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167024</xdr:rowOff>
    </xdr:from>
    <xdr:to>
      <xdr:col>11</xdr:col>
      <xdr:colOff>31750</xdr:colOff>
      <xdr:row>83</xdr:row>
      <xdr:rowOff>10993</xdr:rowOff>
    </xdr:to>
    <xdr:cxnSp macro="">
      <xdr:nvCxnSpPr>
        <xdr:cNvPr id="202" name="直線コネクタ 201"/>
        <xdr:cNvCxnSpPr/>
      </xdr:nvCxnSpPr>
      <xdr:spPr>
        <a:xfrm flipV="1">
          <a:off x="1447800" y="14225924"/>
          <a:ext cx="889000" cy="1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36564</xdr:rowOff>
    </xdr:from>
    <xdr:to>
      <xdr:col>23</xdr:col>
      <xdr:colOff>184150</xdr:colOff>
      <xdr:row>83</xdr:row>
      <xdr:rowOff>138164</xdr:rowOff>
    </xdr:to>
    <xdr:sp macro="" textlink="">
      <xdr:nvSpPr>
        <xdr:cNvPr id="212" name="楕円 211"/>
        <xdr:cNvSpPr/>
      </xdr:nvSpPr>
      <xdr:spPr>
        <a:xfrm>
          <a:off x="4902200" y="1426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53091</xdr:rowOff>
    </xdr:from>
    <xdr:ext cx="762000" cy="259045"/>
    <xdr:sp macro="" textlink="">
      <xdr:nvSpPr>
        <xdr:cNvPr id="213" name="人件費・物件費等の状況該当値テキスト"/>
        <xdr:cNvSpPr txBox="1"/>
      </xdr:nvSpPr>
      <xdr:spPr>
        <a:xfrm>
          <a:off x="5041900" y="1411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25760</xdr:rowOff>
    </xdr:from>
    <xdr:to>
      <xdr:col>19</xdr:col>
      <xdr:colOff>184150</xdr:colOff>
      <xdr:row>83</xdr:row>
      <xdr:rowOff>127360</xdr:rowOff>
    </xdr:to>
    <xdr:sp macro="" textlink="">
      <xdr:nvSpPr>
        <xdr:cNvPr id="214" name="楕円 213"/>
        <xdr:cNvSpPr/>
      </xdr:nvSpPr>
      <xdr:spPr>
        <a:xfrm>
          <a:off x="4064000" y="1425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137537</xdr:rowOff>
    </xdr:from>
    <xdr:ext cx="736600" cy="259045"/>
    <xdr:sp macro="" textlink="">
      <xdr:nvSpPr>
        <xdr:cNvPr id="215" name="テキスト ボックス 214"/>
        <xdr:cNvSpPr txBox="1"/>
      </xdr:nvSpPr>
      <xdr:spPr>
        <a:xfrm>
          <a:off x="3733800" y="14024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155773</xdr:rowOff>
    </xdr:from>
    <xdr:to>
      <xdr:col>15</xdr:col>
      <xdr:colOff>133350</xdr:colOff>
      <xdr:row>83</xdr:row>
      <xdr:rowOff>85923</xdr:rowOff>
    </xdr:to>
    <xdr:sp macro="" textlink="">
      <xdr:nvSpPr>
        <xdr:cNvPr id="216" name="楕円 215"/>
        <xdr:cNvSpPr/>
      </xdr:nvSpPr>
      <xdr:spPr>
        <a:xfrm>
          <a:off x="3175000" y="1421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96100</xdr:rowOff>
    </xdr:from>
    <xdr:ext cx="762000" cy="259045"/>
    <xdr:sp macro="" textlink="">
      <xdr:nvSpPr>
        <xdr:cNvPr id="217" name="テキスト ボックス 216"/>
        <xdr:cNvSpPr txBox="1"/>
      </xdr:nvSpPr>
      <xdr:spPr>
        <a:xfrm>
          <a:off x="2844800" y="1398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116224</xdr:rowOff>
    </xdr:from>
    <xdr:to>
      <xdr:col>11</xdr:col>
      <xdr:colOff>82550</xdr:colOff>
      <xdr:row>83</xdr:row>
      <xdr:rowOff>46374</xdr:rowOff>
    </xdr:to>
    <xdr:sp macro="" textlink="">
      <xdr:nvSpPr>
        <xdr:cNvPr id="218" name="楕円 217"/>
        <xdr:cNvSpPr/>
      </xdr:nvSpPr>
      <xdr:spPr>
        <a:xfrm>
          <a:off x="2286000" y="1417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56551</xdr:rowOff>
    </xdr:from>
    <xdr:ext cx="762000" cy="259045"/>
    <xdr:sp macro="" textlink="">
      <xdr:nvSpPr>
        <xdr:cNvPr id="219" name="テキスト ボックス 218"/>
        <xdr:cNvSpPr txBox="1"/>
      </xdr:nvSpPr>
      <xdr:spPr>
        <a:xfrm>
          <a:off x="1955800" y="1394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131643</xdr:rowOff>
    </xdr:from>
    <xdr:to>
      <xdr:col>7</xdr:col>
      <xdr:colOff>31750</xdr:colOff>
      <xdr:row>83</xdr:row>
      <xdr:rowOff>61793</xdr:rowOff>
    </xdr:to>
    <xdr:sp macro="" textlink="">
      <xdr:nvSpPr>
        <xdr:cNvPr id="220" name="楕円 219"/>
        <xdr:cNvSpPr/>
      </xdr:nvSpPr>
      <xdr:spPr>
        <a:xfrm>
          <a:off x="1397000" y="1419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71970</xdr:rowOff>
    </xdr:from>
    <xdr:ext cx="762000" cy="259045"/>
    <xdr:sp macro="" textlink="">
      <xdr:nvSpPr>
        <xdr:cNvPr id="221" name="テキスト ボックス 220"/>
        <xdr:cNvSpPr txBox="1"/>
      </xdr:nvSpPr>
      <xdr:spPr>
        <a:xfrm>
          <a:off x="1066800" y="1395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本市は、昭和</a:t>
          </a:r>
          <a:r>
            <a:rPr kumimoji="1" lang="en-US" altLang="ja-JP" sz="1100">
              <a:latin typeface="ＭＳ Ｐゴシック" panose="020B0600070205080204" pitchFamily="50" charset="-128"/>
              <a:ea typeface="ＭＳ Ｐゴシック" panose="020B0600070205080204" pitchFamily="50" charset="-128"/>
            </a:rPr>
            <a:t>47</a:t>
          </a:r>
          <a:r>
            <a:rPr kumimoji="1" lang="ja-JP" altLang="en-US" sz="1100">
              <a:latin typeface="ＭＳ Ｐゴシック" panose="020B0600070205080204" pitchFamily="50" charset="-128"/>
              <a:ea typeface="ＭＳ Ｐゴシック" panose="020B0600070205080204" pitchFamily="50" charset="-128"/>
            </a:rPr>
            <a:t>年の町村合併後に職員採用を抑制したことから、職員の年齢構成がいびつな構成となっている。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今後も秋田県人事委員会勧告や民間給与水準との均衡を基本として、年齢構成の平準化の推進等により給与の適正化を図っていく。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147562</xdr:rowOff>
    </xdr:from>
    <xdr:to>
      <xdr:col>81</xdr:col>
      <xdr:colOff>44450</xdr:colOff>
      <xdr:row>86</xdr:row>
      <xdr:rowOff>170543</xdr:rowOff>
    </xdr:to>
    <xdr:cxnSp macro="">
      <xdr:nvCxnSpPr>
        <xdr:cNvPr id="257" name="直線コネクタ 256"/>
        <xdr:cNvCxnSpPr/>
      </xdr:nvCxnSpPr>
      <xdr:spPr>
        <a:xfrm flipV="1">
          <a:off x="16179800" y="1489226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102507</xdr:rowOff>
    </xdr:to>
    <xdr:cxnSp macro="">
      <xdr:nvCxnSpPr>
        <xdr:cNvPr id="260" name="直線コネクタ 259"/>
        <xdr:cNvCxnSpPr/>
      </xdr:nvCxnSpPr>
      <xdr:spPr>
        <a:xfrm flipV="1">
          <a:off x="15290800" y="149152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113998</xdr:rowOff>
    </xdr:to>
    <xdr:cxnSp macro="">
      <xdr:nvCxnSpPr>
        <xdr:cNvPr id="263" name="直線コネクタ 262"/>
        <xdr:cNvCxnSpPr/>
      </xdr:nvCxnSpPr>
      <xdr:spPr>
        <a:xfrm flipV="1">
          <a:off x="14401800" y="1501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22073</xdr:rowOff>
    </xdr:from>
    <xdr:to>
      <xdr:col>68</xdr:col>
      <xdr:colOff>152400</xdr:colOff>
      <xdr:row>87</xdr:row>
      <xdr:rowOff>113998</xdr:rowOff>
    </xdr:to>
    <xdr:cxnSp macro="">
      <xdr:nvCxnSpPr>
        <xdr:cNvPr id="266" name="直線コネクタ 265"/>
        <xdr:cNvCxnSpPr/>
      </xdr:nvCxnSpPr>
      <xdr:spPr>
        <a:xfrm>
          <a:off x="13512800" y="14938223"/>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96762</xdr:rowOff>
    </xdr:from>
    <xdr:to>
      <xdr:col>81</xdr:col>
      <xdr:colOff>95250</xdr:colOff>
      <xdr:row>87</xdr:row>
      <xdr:rowOff>26912</xdr:rowOff>
    </xdr:to>
    <xdr:sp macro="" textlink="">
      <xdr:nvSpPr>
        <xdr:cNvPr id="276" name="楕円 275"/>
        <xdr:cNvSpPr/>
      </xdr:nvSpPr>
      <xdr:spPr>
        <a:xfrm>
          <a:off x="169672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113289</xdr:rowOff>
    </xdr:from>
    <xdr:ext cx="762000" cy="259045"/>
    <xdr:sp macro="" textlink="">
      <xdr:nvSpPr>
        <xdr:cNvPr id="277" name="給与水準   （国との比較）該当値テキスト"/>
        <xdr:cNvSpPr txBox="1"/>
      </xdr:nvSpPr>
      <xdr:spPr>
        <a:xfrm>
          <a:off x="171069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8" name="楕円 277"/>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60070</xdr:rowOff>
    </xdr:from>
    <xdr:ext cx="736600" cy="259045"/>
    <xdr:sp macro="" textlink="">
      <xdr:nvSpPr>
        <xdr:cNvPr id="279" name="テキスト ボックス 278"/>
        <xdr:cNvSpPr txBox="1"/>
      </xdr:nvSpPr>
      <xdr:spPr>
        <a:xfrm>
          <a:off x="15798800" y="1463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0" name="楕円 279"/>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1" name="テキスト ボックス 280"/>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63198</xdr:rowOff>
    </xdr:from>
    <xdr:to>
      <xdr:col>68</xdr:col>
      <xdr:colOff>203200</xdr:colOff>
      <xdr:row>87</xdr:row>
      <xdr:rowOff>164798</xdr:rowOff>
    </xdr:to>
    <xdr:sp macro="" textlink="">
      <xdr:nvSpPr>
        <xdr:cNvPr id="282" name="楕円 281"/>
        <xdr:cNvSpPr/>
      </xdr:nvSpPr>
      <xdr:spPr>
        <a:xfrm>
          <a:off x="14351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149575</xdr:rowOff>
    </xdr:from>
    <xdr:ext cx="762000" cy="259045"/>
    <xdr:sp macro="" textlink="">
      <xdr:nvSpPr>
        <xdr:cNvPr id="283" name="テキスト ボックス 282"/>
        <xdr:cNvSpPr txBox="1"/>
      </xdr:nvSpPr>
      <xdr:spPr>
        <a:xfrm>
          <a:off x="14020800" y="1506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142723</xdr:rowOff>
    </xdr:from>
    <xdr:to>
      <xdr:col>64</xdr:col>
      <xdr:colOff>152400</xdr:colOff>
      <xdr:row>87</xdr:row>
      <xdr:rowOff>72873</xdr:rowOff>
    </xdr:to>
    <xdr:sp macro="" textlink="">
      <xdr:nvSpPr>
        <xdr:cNvPr id="284" name="楕円 283"/>
        <xdr:cNvSpPr/>
      </xdr:nvSpPr>
      <xdr:spPr>
        <a:xfrm>
          <a:off x="13462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57650</xdr:rowOff>
    </xdr:from>
    <xdr:ext cx="762000" cy="259045"/>
    <xdr:sp macro="" textlink="">
      <xdr:nvSpPr>
        <xdr:cNvPr id="285" name="テキスト ボックス 284"/>
        <xdr:cNvSpPr txBox="1"/>
      </xdr:nvSpPr>
      <xdr:spPr>
        <a:xfrm>
          <a:off x="13131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定員適正化推進計画（Ｈ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en-US" sz="1100">
              <a:latin typeface="ＭＳ Ｐゴシック" panose="020B0600070205080204" pitchFamily="50" charset="-128"/>
              <a:ea typeface="ＭＳ Ｐゴシック" panose="020B0600070205080204" pitchFamily="50" charset="-128"/>
            </a:rPr>
            <a:t>計画的な定員の適正化を進めてきたことにより、職員数は計画数を達成しており、例年類似団体平均を下回って推移してきている。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引き続き、事務事業の効率化や公共施設の指定管理などの民間委託を推進しながら、効率的かつ機動的な人員配置に努め、適正な定員管理を維持していく。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159838</xdr:rowOff>
    </xdr:from>
    <xdr:to>
      <xdr:col>81</xdr:col>
      <xdr:colOff>44450</xdr:colOff>
      <xdr:row>61</xdr:row>
      <xdr:rowOff>4475</xdr:rowOff>
    </xdr:to>
    <xdr:cxnSp macro="">
      <xdr:nvCxnSpPr>
        <xdr:cNvPr id="322" name="直線コネクタ 321"/>
        <xdr:cNvCxnSpPr/>
      </xdr:nvCxnSpPr>
      <xdr:spPr>
        <a:xfrm>
          <a:off x="16179800" y="10446838"/>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147199</xdr:rowOff>
    </xdr:from>
    <xdr:to>
      <xdr:col>77</xdr:col>
      <xdr:colOff>44450</xdr:colOff>
      <xdr:row>60</xdr:row>
      <xdr:rowOff>159838</xdr:rowOff>
    </xdr:to>
    <xdr:cxnSp macro="">
      <xdr:nvCxnSpPr>
        <xdr:cNvPr id="325" name="直線コネクタ 324"/>
        <xdr:cNvCxnSpPr/>
      </xdr:nvCxnSpPr>
      <xdr:spPr>
        <a:xfrm>
          <a:off x="15290800" y="10434199"/>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111578</xdr:rowOff>
    </xdr:from>
    <xdr:to>
      <xdr:col>72</xdr:col>
      <xdr:colOff>203200</xdr:colOff>
      <xdr:row>60</xdr:row>
      <xdr:rowOff>147199</xdr:rowOff>
    </xdr:to>
    <xdr:cxnSp macro="">
      <xdr:nvCxnSpPr>
        <xdr:cNvPr id="328" name="直線コネクタ 327"/>
        <xdr:cNvCxnSpPr/>
      </xdr:nvCxnSpPr>
      <xdr:spPr>
        <a:xfrm>
          <a:off x="14401800" y="10398578"/>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109280</xdr:rowOff>
    </xdr:from>
    <xdr:to>
      <xdr:col>68</xdr:col>
      <xdr:colOff>152400</xdr:colOff>
      <xdr:row>60</xdr:row>
      <xdr:rowOff>111578</xdr:rowOff>
    </xdr:to>
    <xdr:cxnSp macro="">
      <xdr:nvCxnSpPr>
        <xdr:cNvPr id="331" name="直線コネクタ 330"/>
        <xdr:cNvCxnSpPr/>
      </xdr:nvCxnSpPr>
      <xdr:spPr>
        <a:xfrm>
          <a:off x="13512800" y="1039628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35" name="テキスト ボックス 334"/>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125125</xdr:rowOff>
    </xdr:from>
    <xdr:to>
      <xdr:col>81</xdr:col>
      <xdr:colOff>95250</xdr:colOff>
      <xdr:row>61</xdr:row>
      <xdr:rowOff>55275</xdr:rowOff>
    </xdr:to>
    <xdr:sp macro="" textlink="">
      <xdr:nvSpPr>
        <xdr:cNvPr id="341" name="楕円 340"/>
        <xdr:cNvSpPr/>
      </xdr:nvSpPr>
      <xdr:spPr>
        <a:xfrm>
          <a:off x="169672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141652</xdr:rowOff>
    </xdr:from>
    <xdr:ext cx="762000" cy="259045"/>
    <xdr:sp macro="" textlink="">
      <xdr:nvSpPr>
        <xdr:cNvPr id="342" name="定員管理の状況該当値テキスト"/>
        <xdr:cNvSpPr txBox="1"/>
      </xdr:nvSpPr>
      <xdr:spPr>
        <a:xfrm>
          <a:off x="17106900" y="1025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109038</xdr:rowOff>
    </xdr:from>
    <xdr:to>
      <xdr:col>77</xdr:col>
      <xdr:colOff>95250</xdr:colOff>
      <xdr:row>61</xdr:row>
      <xdr:rowOff>39188</xdr:rowOff>
    </xdr:to>
    <xdr:sp macro="" textlink="">
      <xdr:nvSpPr>
        <xdr:cNvPr id="343" name="楕円 342"/>
        <xdr:cNvSpPr/>
      </xdr:nvSpPr>
      <xdr:spPr>
        <a:xfrm>
          <a:off x="16129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49365</xdr:rowOff>
    </xdr:from>
    <xdr:ext cx="736600" cy="259045"/>
    <xdr:sp macro="" textlink="">
      <xdr:nvSpPr>
        <xdr:cNvPr id="344" name="テキスト ボックス 343"/>
        <xdr:cNvSpPr txBox="1"/>
      </xdr:nvSpPr>
      <xdr:spPr>
        <a:xfrm>
          <a:off x="15798800" y="10164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96399</xdr:rowOff>
    </xdr:from>
    <xdr:to>
      <xdr:col>73</xdr:col>
      <xdr:colOff>44450</xdr:colOff>
      <xdr:row>61</xdr:row>
      <xdr:rowOff>26549</xdr:rowOff>
    </xdr:to>
    <xdr:sp macro="" textlink="">
      <xdr:nvSpPr>
        <xdr:cNvPr id="345" name="楕円 344"/>
        <xdr:cNvSpPr/>
      </xdr:nvSpPr>
      <xdr:spPr>
        <a:xfrm>
          <a:off x="15240000" y="103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36726</xdr:rowOff>
    </xdr:from>
    <xdr:ext cx="762000" cy="259045"/>
    <xdr:sp macro="" textlink="">
      <xdr:nvSpPr>
        <xdr:cNvPr id="346" name="テキスト ボックス 345"/>
        <xdr:cNvSpPr txBox="1"/>
      </xdr:nvSpPr>
      <xdr:spPr>
        <a:xfrm>
          <a:off x="14909800" y="101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60778</xdr:rowOff>
    </xdr:from>
    <xdr:to>
      <xdr:col>68</xdr:col>
      <xdr:colOff>203200</xdr:colOff>
      <xdr:row>60</xdr:row>
      <xdr:rowOff>162378</xdr:rowOff>
    </xdr:to>
    <xdr:sp macro="" textlink="">
      <xdr:nvSpPr>
        <xdr:cNvPr id="347" name="楕円 346"/>
        <xdr:cNvSpPr/>
      </xdr:nvSpPr>
      <xdr:spPr>
        <a:xfrm>
          <a:off x="14351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1105</xdr:rowOff>
    </xdr:from>
    <xdr:ext cx="762000" cy="259045"/>
    <xdr:sp macro="" textlink="">
      <xdr:nvSpPr>
        <xdr:cNvPr id="348" name="テキスト ボックス 347"/>
        <xdr:cNvSpPr txBox="1"/>
      </xdr:nvSpPr>
      <xdr:spPr>
        <a:xfrm>
          <a:off x="14020800" y="10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58480</xdr:rowOff>
    </xdr:from>
    <xdr:to>
      <xdr:col>64</xdr:col>
      <xdr:colOff>152400</xdr:colOff>
      <xdr:row>60</xdr:row>
      <xdr:rowOff>160080</xdr:rowOff>
    </xdr:to>
    <xdr:sp macro="" textlink="">
      <xdr:nvSpPr>
        <xdr:cNvPr id="349" name="楕円 348"/>
        <xdr:cNvSpPr/>
      </xdr:nvSpPr>
      <xdr:spPr>
        <a:xfrm>
          <a:off x="13462000" y="103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170257</xdr:rowOff>
    </xdr:from>
    <xdr:ext cx="762000" cy="259045"/>
    <xdr:sp macro="" textlink="">
      <xdr:nvSpPr>
        <xdr:cNvPr id="350" name="テキスト ボックス 349"/>
        <xdr:cNvSpPr txBox="1"/>
      </xdr:nvSpPr>
      <xdr:spPr>
        <a:xfrm>
          <a:off x="13131800" y="101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第</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次鹿角市総合計画前期基本計画（Ｈ</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～Ｈ</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）に基づき、平成２６年度に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実施した認定こども園建設事業や文化の杜交流館整備事業などに伴い借入した過疎対策事業債の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元金</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償還が開始されたものの、平成</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１７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年度に借入した過疎対策事業債や平成９年度に借入した臨時税収補てん債の償還が終了したことにより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、元利償還金は前年度比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1,741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百万円となり、比率は前年度より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平成２７年度に実施した八幡平市民センター建設事業や大湯小学校大規模改造事業などに伴い借入した過疎対策事業債の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元金</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償還が開始されること</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から元利償還金は増加する見込みである。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財政の健全性を維持するために、地方債</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発行抑制を図りながら、適正な地方債管理に努めていく。</a:t>
          </a:r>
          <a:endParaRPr lang="ja-JP" altLang="ja-JP" sz="1050">
            <a:effectLst/>
            <a:latin typeface="ＭＳ Ｐゴシック" panose="020B0600070205080204" pitchFamily="50" charset="-128"/>
            <a:ea typeface="ＭＳ Ｐゴシック" panose="020B0600070205080204" pitchFamily="50" charset="-128"/>
          </a:endParaRPr>
        </a:p>
        <a:p>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36</xdr:row>
      <xdr:rowOff>171344</xdr:rowOff>
    </xdr:to>
    <xdr:cxnSp macro="">
      <xdr:nvCxnSpPr>
        <xdr:cNvPr id="384" name="直線コネクタ 383"/>
        <xdr:cNvCxnSpPr/>
      </xdr:nvCxnSpPr>
      <xdr:spPr>
        <a:xfrm flipV="1">
          <a:off x="16179800" y="6341533"/>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167322</xdr:rowOff>
    </xdr:from>
    <xdr:to>
      <xdr:col>77</xdr:col>
      <xdr:colOff>44450</xdr:colOff>
      <xdr:row>36</xdr:row>
      <xdr:rowOff>171344</xdr:rowOff>
    </xdr:to>
    <xdr:cxnSp macro="">
      <xdr:nvCxnSpPr>
        <xdr:cNvPr id="387" name="直線コネクタ 386"/>
        <xdr:cNvCxnSpPr/>
      </xdr:nvCxnSpPr>
      <xdr:spPr>
        <a:xfrm>
          <a:off x="15290800" y="633952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167322</xdr:rowOff>
    </xdr:from>
    <xdr:to>
      <xdr:col>72</xdr:col>
      <xdr:colOff>203200</xdr:colOff>
      <xdr:row>36</xdr:row>
      <xdr:rowOff>167322</xdr:rowOff>
    </xdr:to>
    <xdr:cxnSp macro="">
      <xdr:nvCxnSpPr>
        <xdr:cNvPr id="390" name="直線コネクタ 389"/>
        <xdr:cNvCxnSpPr/>
      </xdr:nvCxnSpPr>
      <xdr:spPr>
        <a:xfrm>
          <a:off x="14401800" y="63395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167322</xdr:rowOff>
    </xdr:from>
    <xdr:to>
      <xdr:col>68</xdr:col>
      <xdr:colOff>152400</xdr:colOff>
      <xdr:row>37</xdr:row>
      <xdr:rowOff>3916</xdr:rowOff>
    </xdr:to>
    <xdr:cxnSp macro="">
      <xdr:nvCxnSpPr>
        <xdr:cNvPr id="393" name="直線コネクタ 392"/>
        <xdr:cNvCxnSpPr/>
      </xdr:nvCxnSpPr>
      <xdr:spPr>
        <a:xfrm flipV="1">
          <a:off x="13512800" y="633952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118533</xdr:rowOff>
    </xdr:from>
    <xdr:to>
      <xdr:col>81</xdr:col>
      <xdr:colOff>95250</xdr:colOff>
      <xdr:row>37</xdr:row>
      <xdr:rowOff>48683</xdr:rowOff>
    </xdr:to>
    <xdr:sp macro="" textlink="">
      <xdr:nvSpPr>
        <xdr:cNvPr id="403" name="楕円 402"/>
        <xdr:cNvSpPr/>
      </xdr:nvSpPr>
      <xdr:spPr>
        <a:xfrm>
          <a:off x="16967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135060</xdr:rowOff>
    </xdr:from>
    <xdr:ext cx="762000" cy="259045"/>
    <xdr:sp macro="" textlink="">
      <xdr:nvSpPr>
        <xdr:cNvPr id="404" name="公債費負担の状況該当値テキスト"/>
        <xdr:cNvSpPr txBox="1"/>
      </xdr:nvSpPr>
      <xdr:spPr>
        <a:xfrm>
          <a:off x="17106900" y="613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120544</xdr:rowOff>
    </xdr:from>
    <xdr:to>
      <xdr:col>77</xdr:col>
      <xdr:colOff>95250</xdr:colOff>
      <xdr:row>37</xdr:row>
      <xdr:rowOff>50694</xdr:rowOff>
    </xdr:to>
    <xdr:sp macro="" textlink="">
      <xdr:nvSpPr>
        <xdr:cNvPr id="405" name="楕円 404"/>
        <xdr:cNvSpPr/>
      </xdr:nvSpPr>
      <xdr:spPr>
        <a:xfrm>
          <a:off x="161290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60871</xdr:rowOff>
    </xdr:from>
    <xdr:ext cx="736600" cy="259045"/>
    <xdr:sp macro="" textlink="">
      <xdr:nvSpPr>
        <xdr:cNvPr id="406" name="テキスト ボックス 405"/>
        <xdr:cNvSpPr txBox="1"/>
      </xdr:nvSpPr>
      <xdr:spPr>
        <a:xfrm>
          <a:off x="15798800" y="606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116522</xdr:rowOff>
    </xdr:from>
    <xdr:to>
      <xdr:col>73</xdr:col>
      <xdr:colOff>44450</xdr:colOff>
      <xdr:row>37</xdr:row>
      <xdr:rowOff>46672</xdr:rowOff>
    </xdr:to>
    <xdr:sp macro="" textlink="">
      <xdr:nvSpPr>
        <xdr:cNvPr id="407" name="楕円 406"/>
        <xdr:cNvSpPr/>
      </xdr:nvSpPr>
      <xdr:spPr>
        <a:xfrm>
          <a:off x="15240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56849</xdr:rowOff>
    </xdr:from>
    <xdr:ext cx="762000" cy="259045"/>
    <xdr:sp macro="" textlink="">
      <xdr:nvSpPr>
        <xdr:cNvPr id="408" name="テキスト ボックス 407"/>
        <xdr:cNvSpPr txBox="1"/>
      </xdr:nvSpPr>
      <xdr:spPr>
        <a:xfrm>
          <a:off x="14909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116522</xdr:rowOff>
    </xdr:from>
    <xdr:to>
      <xdr:col>68</xdr:col>
      <xdr:colOff>203200</xdr:colOff>
      <xdr:row>37</xdr:row>
      <xdr:rowOff>46672</xdr:rowOff>
    </xdr:to>
    <xdr:sp macro="" textlink="">
      <xdr:nvSpPr>
        <xdr:cNvPr id="409" name="楕円 408"/>
        <xdr:cNvSpPr/>
      </xdr:nvSpPr>
      <xdr:spPr>
        <a:xfrm>
          <a:off x="14351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56849</xdr:rowOff>
    </xdr:from>
    <xdr:ext cx="762000" cy="259045"/>
    <xdr:sp macro="" textlink="">
      <xdr:nvSpPr>
        <xdr:cNvPr id="410" name="テキスト ボックス 409"/>
        <xdr:cNvSpPr txBox="1"/>
      </xdr:nvSpPr>
      <xdr:spPr>
        <a:xfrm>
          <a:off x="14020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124566</xdr:rowOff>
    </xdr:from>
    <xdr:to>
      <xdr:col>64</xdr:col>
      <xdr:colOff>152400</xdr:colOff>
      <xdr:row>37</xdr:row>
      <xdr:rowOff>54716</xdr:rowOff>
    </xdr:to>
    <xdr:sp macro="" textlink="">
      <xdr:nvSpPr>
        <xdr:cNvPr id="411" name="楕円 410"/>
        <xdr:cNvSpPr/>
      </xdr:nvSpPr>
      <xdr:spPr>
        <a:xfrm>
          <a:off x="13462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64893</xdr:rowOff>
    </xdr:from>
    <xdr:ext cx="762000" cy="259045"/>
    <xdr:sp macro="" textlink="">
      <xdr:nvSpPr>
        <xdr:cNvPr id="412" name="テキスト ボックス 411"/>
        <xdr:cNvSpPr txBox="1"/>
      </xdr:nvSpPr>
      <xdr:spPr>
        <a:xfrm>
          <a:off x="13131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第</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次鹿角市総合計画後期基本計画（</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に基づき、花輪第一中学校大規模改造事業や学校給食施設整備事業などが実施されたことにより地方債残高が増加し、財源不足を補うための財政調整基金の取崩しにより充当可能基金が減少したことから、比率は前年度より</a:t>
          </a:r>
          <a:r>
            <a:rPr kumimoji="1" lang="en-US" altLang="ja-JP" sz="1100">
              <a:latin typeface="ＭＳ Ｐゴシック" panose="020B0600070205080204" pitchFamily="50" charset="-128"/>
              <a:ea typeface="ＭＳ Ｐゴシック" panose="020B0600070205080204" pitchFamily="50" charset="-128"/>
            </a:rPr>
            <a:t>5.6</a:t>
          </a:r>
          <a:r>
            <a:rPr kumimoji="1" lang="ja-JP" altLang="en-US" sz="1100">
              <a:latin typeface="ＭＳ Ｐゴシック" panose="020B0600070205080204" pitchFamily="50" charset="-128"/>
              <a:ea typeface="ＭＳ Ｐゴシック" panose="020B0600070205080204" pitchFamily="50" charset="-128"/>
            </a:rPr>
            <a:t>ポイント上昇した。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は下回っているものの、今後も鹿角観光ふるさと館改修事業など地方債を活用した普通建設事業が続くため、交付税算入率の高い過疎対策事業債などを積極的に活用するとともに、財源の確保に努め、充当可能基金の増加につなげていく。また、事務事業の見直しを徹底した予算編成を進め、歳出の抑制を図っ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46319</xdr:rowOff>
    </xdr:from>
    <xdr:to>
      <xdr:col>81</xdr:col>
      <xdr:colOff>44450</xdr:colOff>
      <xdr:row>14</xdr:row>
      <xdr:rowOff>65623</xdr:rowOff>
    </xdr:to>
    <xdr:cxnSp macro="">
      <xdr:nvCxnSpPr>
        <xdr:cNvPr id="448" name="直線コネクタ 447"/>
        <xdr:cNvCxnSpPr/>
      </xdr:nvCxnSpPr>
      <xdr:spPr>
        <a:xfrm>
          <a:off x="16179800" y="2446619"/>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9" name="将来負担の状況平均値テキスト"/>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24946</xdr:rowOff>
    </xdr:from>
    <xdr:to>
      <xdr:col>77</xdr:col>
      <xdr:colOff>44450</xdr:colOff>
      <xdr:row>14</xdr:row>
      <xdr:rowOff>46319</xdr:rowOff>
    </xdr:to>
    <xdr:cxnSp macro="">
      <xdr:nvCxnSpPr>
        <xdr:cNvPr id="451" name="直線コネクタ 450"/>
        <xdr:cNvCxnSpPr/>
      </xdr:nvCxnSpPr>
      <xdr:spPr>
        <a:xfrm>
          <a:off x="15290800" y="2425246"/>
          <a:ext cx="889000" cy="2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131879</xdr:rowOff>
    </xdr:from>
    <xdr:ext cx="736600" cy="259045"/>
    <xdr:sp macro="" textlink="">
      <xdr:nvSpPr>
        <xdr:cNvPr id="453" name="テキスト ボックス 452"/>
        <xdr:cNvSpPr txBox="1"/>
      </xdr:nvSpPr>
      <xdr:spPr>
        <a:xfrm>
          <a:off x="15798800" y="253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24946</xdr:rowOff>
    </xdr:from>
    <xdr:to>
      <xdr:col>72</xdr:col>
      <xdr:colOff>203200</xdr:colOff>
      <xdr:row>14</xdr:row>
      <xdr:rowOff>43216</xdr:rowOff>
    </xdr:to>
    <xdr:cxnSp macro="">
      <xdr:nvCxnSpPr>
        <xdr:cNvPr id="454" name="直線コネクタ 453"/>
        <xdr:cNvCxnSpPr/>
      </xdr:nvCxnSpPr>
      <xdr:spPr>
        <a:xfrm flipV="1">
          <a:off x="14401800" y="2425246"/>
          <a:ext cx="889000" cy="1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136705</xdr:rowOff>
    </xdr:from>
    <xdr:ext cx="762000" cy="259045"/>
    <xdr:sp macro="" textlink="">
      <xdr:nvSpPr>
        <xdr:cNvPr id="456" name="テキスト ボックス 455"/>
        <xdr:cNvSpPr txBox="1"/>
      </xdr:nvSpPr>
      <xdr:spPr>
        <a:xfrm>
          <a:off x="14909800" y="25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32530</xdr:rowOff>
    </xdr:from>
    <xdr:to>
      <xdr:col>68</xdr:col>
      <xdr:colOff>152400</xdr:colOff>
      <xdr:row>14</xdr:row>
      <xdr:rowOff>43216</xdr:rowOff>
    </xdr:to>
    <xdr:cxnSp macro="">
      <xdr:nvCxnSpPr>
        <xdr:cNvPr id="457" name="直線コネクタ 456"/>
        <xdr:cNvCxnSpPr/>
      </xdr:nvCxnSpPr>
      <xdr:spPr>
        <a:xfrm>
          <a:off x="13512800" y="2432830"/>
          <a:ext cx="8890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150149</xdr:rowOff>
    </xdr:from>
    <xdr:ext cx="762000" cy="259045"/>
    <xdr:sp macro="" textlink="">
      <xdr:nvSpPr>
        <xdr:cNvPr id="459" name="テキスト ボックス 458"/>
        <xdr:cNvSpPr txBox="1"/>
      </xdr:nvSpPr>
      <xdr:spPr>
        <a:xfrm>
          <a:off x="14020800" y="25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158078</xdr:rowOff>
    </xdr:from>
    <xdr:ext cx="762000" cy="259045"/>
    <xdr:sp macro="" textlink="">
      <xdr:nvSpPr>
        <xdr:cNvPr id="461" name="テキスト ボックス 460"/>
        <xdr:cNvSpPr txBox="1"/>
      </xdr:nvSpPr>
      <xdr:spPr>
        <a:xfrm>
          <a:off x="13131800" y="255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14823</xdr:rowOff>
    </xdr:from>
    <xdr:to>
      <xdr:col>81</xdr:col>
      <xdr:colOff>95250</xdr:colOff>
      <xdr:row>14</xdr:row>
      <xdr:rowOff>116423</xdr:rowOff>
    </xdr:to>
    <xdr:sp macro="" textlink="">
      <xdr:nvSpPr>
        <xdr:cNvPr id="467" name="楕円 466"/>
        <xdr:cNvSpPr/>
      </xdr:nvSpPr>
      <xdr:spPr>
        <a:xfrm>
          <a:off x="16967200" y="241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31350</xdr:rowOff>
    </xdr:from>
    <xdr:ext cx="762000" cy="259045"/>
    <xdr:sp macro="" textlink="">
      <xdr:nvSpPr>
        <xdr:cNvPr id="468" name="将来負担の状況該当値テキスト"/>
        <xdr:cNvSpPr txBox="1"/>
      </xdr:nvSpPr>
      <xdr:spPr>
        <a:xfrm>
          <a:off x="17106900" y="226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166969</xdr:rowOff>
    </xdr:from>
    <xdr:to>
      <xdr:col>77</xdr:col>
      <xdr:colOff>95250</xdr:colOff>
      <xdr:row>14</xdr:row>
      <xdr:rowOff>97119</xdr:rowOff>
    </xdr:to>
    <xdr:sp macro="" textlink="">
      <xdr:nvSpPr>
        <xdr:cNvPr id="469" name="楕円 468"/>
        <xdr:cNvSpPr/>
      </xdr:nvSpPr>
      <xdr:spPr>
        <a:xfrm>
          <a:off x="16129000" y="23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107296</xdr:rowOff>
    </xdr:from>
    <xdr:ext cx="736600" cy="259045"/>
    <xdr:sp macro="" textlink="">
      <xdr:nvSpPr>
        <xdr:cNvPr id="470" name="テキスト ボックス 469"/>
        <xdr:cNvSpPr txBox="1"/>
      </xdr:nvSpPr>
      <xdr:spPr>
        <a:xfrm>
          <a:off x="15798800" y="2164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145596</xdr:rowOff>
    </xdr:from>
    <xdr:to>
      <xdr:col>73</xdr:col>
      <xdr:colOff>44450</xdr:colOff>
      <xdr:row>14</xdr:row>
      <xdr:rowOff>75746</xdr:rowOff>
    </xdr:to>
    <xdr:sp macro="" textlink="">
      <xdr:nvSpPr>
        <xdr:cNvPr id="471" name="楕円 470"/>
        <xdr:cNvSpPr/>
      </xdr:nvSpPr>
      <xdr:spPr>
        <a:xfrm>
          <a:off x="15240000" y="23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85923</xdr:rowOff>
    </xdr:from>
    <xdr:ext cx="762000" cy="259045"/>
    <xdr:sp macro="" textlink="">
      <xdr:nvSpPr>
        <xdr:cNvPr id="472" name="テキスト ボックス 471"/>
        <xdr:cNvSpPr txBox="1"/>
      </xdr:nvSpPr>
      <xdr:spPr>
        <a:xfrm>
          <a:off x="14909800" y="214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163866</xdr:rowOff>
    </xdr:from>
    <xdr:to>
      <xdr:col>68</xdr:col>
      <xdr:colOff>203200</xdr:colOff>
      <xdr:row>14</xdr:row>
      <xdr:rowOff>94016</xdr:rowOff>
    </xdr:to>
    <xdr:sp macro="" textlink="">
      <xdr:nvSpPr>
        <xdr:cNvPr id="473" name="楕円 472"/>
        <xdr:cNvSpPr/>
      </xdr:nvSpPr>
      <xdr:spPr>
        <a:xfrm>
          <a:off x="14351000" y="23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104193</xdr:rowOff>
    </xdr:from>
    <xdr:ext cx="762000" cy="259045"/>
    <xdr:sp macro="" textlink="">
      <xdr:nvSpPr>
        <xdr:cNvPr id="474" name="テキスト ボックス 473"/>
        <xdr:cNvSpPr txBox="1"/>
      </xdr:nvSpPr>
      <xdr:spPr>
        <a:xfrm>
          <a:off x="14020800" y="216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153180</xdr:rowOff>
    </xdr:from>
    <xdr:to>
      <xdr:col>64</xdr:col>
      <xdr:colOff>152400</xdr:colOff>
      <xdr:row>14</xdr:row>
      <xdr:rowOff>83330</xdr:rowOff>
    </xdr:to>
    <xdr:sp macro="" textlink="">
      <xdr:nvSpPr>
        <xdr:cNvPr id="475" name="楕円 474"/>
        <xdr:cNvSpPr/>
      </xdr:nvSpPr>
      <xdr:spPr>
        <a:xfrm>
          <a:off x="13462000" y="23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93507</xdr:rowOff>
    </xdr:from>
    <xdr:ext cx="762000" cy="259045"/>
    <xdr:sp macro="" textlink="">
      <xdr:nvSpPr>
        <xdr:cNvPr id="476" name="テキスト ボックス 475"/>
        <xdr:cNvSpPr txBox="1"/>
      </xdr:nvSpPr>
      <xdr:spPr>
        <a:xfrm>
          <a:off x="13131800" y="215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31,026
30,937
707.52
19,390,414
19,031,038
243,420
10,351,737
19,187,788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鹿角市行政改革大綱（Ｈ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）や定員適正化推進計画（Ｈ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）により、適正な人員管理を行っているが、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秋田県人事委員会勧告を踏まえた期末勤勉手当の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引き上げなどにより、比率は前年度より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しかし、類似団体平均と比較すると、大きく下回っていることから、今後も計画に基づき、適正な人員配置に努め、人件費の抑制を図っていく。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51562</xdr:rowOff>
    </xdr:from>
    <xdr:to>
      <xdr:col>24</xdr:col>
      <xdr:colOff>25400</xdr:colOff>
      <xdr:row>35</xdr:row>
      <xdr:rowOff>69850</xdr:rowOff>
    </xdr:to>
    <xdr:cxnSp macro="">
      <xdr:nvCxnSpPr>
        <xdr:cNvPr id="64" name="直線コネクタ 63"/>
        <xdr:cNvCxnSpPr/>
      </xdr:nvCxnSpPr>
      <xdr:spPr>
        <a:xfrm>
          <a:off x="3987800" y="60523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51562</xdr:rowOff>
    </xdr:to>
    <xdr:cxnSp macro="">
      <xdr:nvCxnSpPr>
        <xdr:cNvPr id="67" name="直線コネクタ 66"/>
        <xdr:cNvCxnSpPr/>
      </xdr:nvCxnSpPr>
      <xdr:spPr>
        <a:xfrm>
          <a:off x="3098800" y="60477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35</xdr:row>
      <xdr:rowOff>46990</xdr:rowOff>
    </xdr:to>
    <xdr:cxnSp macro="">
      <xdr:nvCxnSpPr>
        <xdr:cNvPr id="70" name="直線コネクタ 69"/>
        <xdr:cNvCxnSpPr/>
      </xdr:nvCxnSpPr>
      <xdr:spPr>
        <a:xfrm>
          <a:off x="2209800" y="6047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51562</xdr:rowOff>
    </xdr:to>
    <xdr:cxnSp macro="">
      <xdr:nvCxnSpPr>
        <xdr:cNvPr id="73" name="直線コネクタ 72"/>
        <xdr:cNvCxnSpPr/>
      </xdr:nvCxnSpPr>
      <xdr:spPr>
        <a:xfrm flipV="1">
          <a:off x="1320800" y="60477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3" name="楕円 82"/>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4" name="人件費該当値テキスト"/>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762</xdr:rowOff>
    </xdr:from>
    <xdr:to>
      <xdr:col>20</xdr:col>
      <xdr:colOff>38100</xdr:colOff>
      <xdr:row>35</xdr:row>
      <xdr:rowOff>102362</xdr:rowOff>
    </xdr:to>
    <xdr:sp macro="" textlink="">
      <xdr:nvSpPr>
        <xdr:cNvPr id="85" name="楕円 84"/>
        <xdr:cNvSpPr/>
      </xdr:nvSpPr>
      <xdr:spPr>
        <a:xfrm>
          <a:off x="3937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112539</xdr:rowOff>
    </xdr:from>
    <xdr:ext cx="736600" cy="259045"/>
    <xdr:sp macro="" textlink="">
      <xdr:nvSpPr>
        <xdr:cNvPr id="86" name="テキスト ボックス 85"/>
        <xdr:cNvSpPr txBox="1"/>
      </xdr:nvSpPr>
      <xdr:spPr>
        <a:xfrm>
          <a:off x="3606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7" name="楕円 86"/>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107967</xdr:rowOff>
    </xdr:from>
    <xdr:ext cx="762000" cy="259045"/>
    <xdr:sp macro="" textlink="">
      <xdr:nvSpPr>
        <xdr:cNvPr id="88" name="テキスト ボックス 87"/>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167640</xdr:rowOff>
    </xdr:from>
    <xdr:to>
      <xdr:col>11</xdr:col>
      <xdr:colOff>60325</xdr:colOff>
      <xdr:row>35</xdr:row>
      <xdr:rowOff>97790</xdr:rowOff>
    </xdr:to>
    <xdr:sp macro="" textlink="">
      <xdr:nvSpPr>
        <xdr:cNvPr id="89" name="楕円 88"/>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107967</xdr:rowOff>
    </xdr:from>
    <xdr:ext cx="762000" cy="259045"/>
    <xdr:sp macro="" textlink="">
      <xdr:nvSpPr>
        <xdr:cNvPr id="90" name="テキスト ボックス 89"/>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xdr:rowOff>
    </xdr:from>
    <xdr:to>
      <xdr:col>6</xdr:col>
      <xdr:colOff>171450</xdr:colOff>
      <xdr:row>35</xdr:row>
      <xdr:rowOff>102362</xdr:rowOff>
    </xdr:to>
    <xdr:sp macro="" textlink="">
      <xdr:nvSpPr>
        <xdr:cNvPr id="91" name="楕円 90"/>
        <xdr:cNvSpPr/>
      </xdr:nvSpPr>
      <xdr:spPr>
        <a:xfrm>
          <a:off x="1270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112539</xdr:rowOff>
    </xdr:from>
    <xdr:ext cx="762000" cy="259045"/>
    <xdr:sp macro="" textlink="">
      <xdr:nvSpPr>
        <xdr:cNvPr id="92" name="テキスト ボックス 91"/>
        <xdr:cNvSpPr txBox="1"/>
      </xdr:nvSpPr>
      <xdr:spPr>
        <a:xfrm>
          <a:off x="939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指定管理者制度の導入を積極的に進めてきたことにより、比率は平成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年度以降上昇傾向にある。Ｈ</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に供用開始した大湯温泉地区観光拠点施設においても指定管理者制度を導入しているほか、行政サービスの向上を図るため、戸籍住民票等のコンビニ交付システムの導入も実施しており、比率は前年度に比べ</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ポイント上昇した。また、最低賃金の引き上げや各種委託料等の増加も比率上昇の要因であることから、事務事業の見直しにより経費の削減に努めていく。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113393</xdr:rowOff>
    </xdr:from>
    <xdr:to>
      <xdr:col>82</xdr:col>
      <xdr:colOff>107950</xdr:colOff>
      <xdr:row>17</xdr:row>
      <xdr:rowOff>135164</xdr:rowOff>
    </xdr:to>
    <xdr:cxnSp macro="">
      <xdr:nvCxnSpPr>
        <xdr:cNvPr id="127" name="直線コネクタ 126"/>
        <xdr:cNvCxnSpPr/>
      </xdr:nvCxnSpPr>
      <xdr:spPr>
        <a:xfrm>
          <a:off x="15671800" y="30280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37193</xdr:rowOff>
    </xdr:from>
    <xdr:to>
      <xdr:col>78</xdr:col>
      <xdr:colOff>69850</xdr:colOff>
      <xdr:row>17</xdr:row>
      <xdr:rowOff>113393</xdr:rowOff>
    </xdr:to>
    <xdr:cxnSp macro="">
      <xdr:nvCxnSpPr>
        <xdr:cNvPr id="130" name="直線コネクタ 129"/>
        <xdr:cNvCxnSpPr/>
      </xdr:nvCxnSpPr>
      <xdr:spPr>
        <a:xfrm>
          <a:off x="14782800" y="2951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37193</xdr:rowOff>
    </xdr:from>
    <xdr:to>
      <xdr:col>73</xdr:col>
      <xdr:colOff>180975</xdr:colOff>
      <xdr:row>17</xdr:row>
      <xdr:rowOff>58964</xdr:rowOff>
    </xdr:to>
    <xdr:cxnSp macro="">
      <xdr:nvCxnSpPr>
        <xdr:cNvPr id="133" name="直線コネクタ 132"/>
        <xdr:cNvCxnSpPr/>
      </xdr:nvCxnSpPr>
      <xdr:spPr>
        <a:xfrm flipV="1">
          <a:off x="13893800" y="29518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143329</xdr:rowOff>
    </xdr:from>
    <xdr:to>
      <xdr:col>69</xdr:col>
      <xdr:colOff>92075</xdr:colOff>
      <xdr:row>17</xdr:row>
      <xdr:rowOff>58964</xdr:rowOff>
    </xdr:to>
    <xdr:cxnSp macro="">
      <xdr:nvCxnSpPr>
        <xdr:cNvPr id="136" name="直線コネクタ 135"/>
        <xdr:cNvCxnSpPr/>
      </xdr:nvCxnSpPr>
      <xdr:spPr>
        <a:xfrm>
          <a:off x="13004800" y="28865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84364</xdr:rowOff>
    </xdr:from>
    <xdr:to>
      <xdr:col>82</xdr:col>
      <xdr:colOff>158750</xdr:colOff>
      <xdr:row>18</xdr:row>
      <xdr:rowOff>14514</xdr:rowOff>
    </xdr:to>
    <xdr:sp macro="" textlink="">
      <xdr:nvSpPr>
        <xdr:cNvPr id="146" name="楕円 145"/>
        <xdr:cNvSpPr/>
      </xdr:nvSpPr>
      <xdr:spPr>
        <a:xfrm>
          <a:off x="164592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56441</xdr:rowOff>
    </xdr:from>
    <xdr:ext cx="762000" cy="259045"/>
    <xdr:sp macro="" textlink="">
      <xdr:nvSpPr>
        <xdr:cNvPr id="147" name="物件費該当値テキスト"/>
        <xdr:cNvSpPr txBox="1"/>
      </xdr:nvSpPr>
      <xdr:spPr>
        <a:xfrm>
          <a:off x="165989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62593</xdr:rowOff>
    </xdr:from>
    <xdr:to>
      <xdr:col>78</xdr:col>
      <xdr:colOff>120650</xdr:colOff>
      <xdr:row>17</xdr:row>
      <xdr:rowOff>164193</xdr:rowOff>
    </xdr:to>
    <xdr:sp macro="" textlink="">
      <xdr:nvSpPr>
        <xdr:cNvPr id="148" name="楕円 147"/>
        <xdr:cNvSpPr/>
      </xdr:nvSpPr>
      <xdr:spPr>
        <a:xfrm>
          <a:off x="15621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49" name="テキスト ボックス 148"/>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0" name="楕円 149"/>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51" name="テキスト ボックス 150"/>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8164</xdr:rowOff>
    </xdr:from>
    <xdr:to>
      <xdr:col>69</xdr:col>
      <xdr:colOff>142875</xdr:colOff>
      <xdr:row>17</xdr:row>
      <xdr:rowOff>109764</xdr:rowOff>
    </xdr:to>
    <xdr:sp macro="" textlink="">
      <xdr:nvSpPr>
        <xdr:cNvPr id="152" name="楕円 151"/>
        <xdr:cNvSpPr/>
      </xdr:nvSpPr>
      <xdr:spPr>
        <a:xfrm>
          <a:off x="13843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53" name="テキスト ボックス 152"/>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54" name="楕円 153"/>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32856</xdr:rowOff>
    </xdr:from>
    <xdr:ext cx="762000" cy="259045"/>
    <xdr:sp macro="" textlink="">
      <xdr:nvSpPr>
        <xdr:cNvPr id="155" name="テキスト ボックス 154"/>
        <xdr:cNvSpPr txBox="1"/>
      </xdr:nvSpPr>
      <xdr:spPr>
        <a:xfrm>
          <a:off x="12623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障害者等の高齢化に伴うサービス利用の増加により障害者自立支援給付事業が増加したほか、処遇改善による認可保育園等の指定管理料の増加などにより、比率は前年度より</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依然として、類似団体平均を大きく上回っているが、子育て支援施策として、市独自の保育料軽減に加え、放課後児童健全育成事業による放課後児童クラブを</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か所開設するなど待機児童対策にも注力しており、今後も必要な支援を継続しながら、事業の適正化や見直しにより、扶助費の抑制を図っていく。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159657</xdr:rowOff>
    </xdr:from>
    <xdr:to>
      <xdr:col>24</xdr:col>
      <xdr:colOff>25400</xdr:colOff>
      <xdr:row>59</xdr:row>
      <xdr:rowOff>75293</xdr:rowOff>
    </xdr:to>
    <xdr:cxnSp macro="">
      <xdr:nvCxnSpPr>
        <xdr:cNvPr id="190" name="直線コネクタ 189"/>
        <xdr:cNvCxnSpPr/>
      </xdr:nvCxnSpPr>
      <xdr:spPr>
        <a:xfrm>
          <a:off x="3987800" y="101037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159657</xdr:rowOff>
    </xdr:from>
    <xdr:to>
      <xdr:col>19</xdr:col>
      <xdr:colOff>187325</xdr:colOff>
      <xdr:row>59</xdr:row>
      <xdr:rowOff>140607</xdr:rowOff>
    </xdr:to>
    <xdr:cxnSp macro="">
      <xdr:nvCxnSpPr>
        <xdr:cNvPr id="193" name="直線コネクタ 192"/>
        <xdr:cNvCxnSpPr/>
      </xdr:nvCxnSpPr>
      <xdr:spPr>
        <a:xfrm flipV="1">
          <a:off x="3098800" y="101037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20865</xdr:rowOff>
    </xdr:from>
    <xdr:to>
      <xdr:col>15</xdr:col>
      <xdr:colOff>98425</xdr:colOff>
      <xdr:row>59</xdr:row>
      <xdr:rowOff>140607</xdr:rowOff>
    </xdr:to>
    <xdr:cxnSp macro="">
      <xdr:nvCxnSpPr>
        <xdr:cNvPr id="196" name="直線コネクタ 195"/>
        <xdr:cNvCxnSpPr/>
      </xdr:nvCxnSpPr>
      <xdr:spPr>
        <a:xfrm>
          <a:off x="2209800" y="101364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20865</xdr:rowOff>
    </xdr:from>
    <xdr:to>
      <xdr:col>11</xdr:col>
      <xdr:colOff>9525</xdr:colOff>
      <xdr:row>59</xdr:row>
      <xdr:rowOff>64407</xdr:rowOff>
    </xdr:to>
    <xdr:cxnSp macro="">
      <xdr:nvCxnSpPr>
        <xdr:cNvPr id="199" name="直線コネクタ 198"/>
        <xdr:cNvCxnSpPr/>
      </xdr:nvCxnSpPr>
      <xdr:spPr>
        <a:xfrm flipV="1">
          <a:off x="1320800" y="10136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24493</xdr:rowOff>
    </xdr:from>
    <xdr:to>
      <xdr:col>24</xdr:col>
      <xdr:colOff>76200</xdr:colOff>
      <xdr:row>59</xdr:row>
      <xdr:rowOff>126093</xdr:rowOff>
    </xdr:to>
    <xdr:sp macro="" textlink="">
      <xdr:nvSpPr>
        <xdr:cNvPr id="209" name="楕円 208"/>
        <xdr:cNvSpPr/>
      </xdr:nvSpPr>
      <xdr:spPr>
        <a:xfrm>
          <a:off x="47752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168020</xdr:rowOff>
    </xdr:from>
    <xdr:ext cx="762000" cy="259045"/>
    <xdr:sp macro="" textlink="">
      <xdr:nvSpPr>
        <xdr:cNvPr id="210" name="扶助費該当値テキスト"/>
        <xdr:cNvSpPr txBox="1"/>
      </xdr:nvSpPr>
      <xdr:spPr>
        <a:xfrm>
          <a:off x="4914900" y="1011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108857</xdr:rowOff>
    </xdr:from>
    <xdr:to>
      <xdr:col>20</xdr:col>
      <xdr:colOff>38100</xdr:colOff>
      <xdr:row>59</xdr:row>
      <xdr:rowOff>39007</xdr:rowOff>
    </xdr:to>
    <xdr:sp macro="" textlink="">
      <xdr:nvSpPr>
        <xdr:cNvPr id="211" name="楕円 210"/>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23784</xdr:rowOff>
    </xdr:from>
    <xdr:ext cx="736600" cy="259045"/>
    <xdr:sp macro="" textlink="">
      <xdr:nvSpPr>
        <xdr:cNvPr id="212" name="テキスト ボックス 211"/>
        <xdr:cNvSpPr txBox="1"/>
      </xdr:nvSpPr>
      <xdr:spPr>
        <a:xfrm>
          <a:off x="3606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89807</xdr:rowOff>
    </xdr:from>
    <xdr:to>
      <xdr:col>15</xdr:col>
      <xdr:colOff>149225</xdr:colOff>
      <xdr:row>60</xdr:row>
      <xdr:rowOff>19957</xdr:rowOff>
    </xdr:to>
    <xdr:sp macro="" textlink="">
      <xdr:nvSpPr>
        <xdr:cNvPr id="213" name="楕円 212"/>
        <xdr:cNvSpPr/>
      </xdr:nvSpPr>
      <xdr:spPr>
        <a:xfrm>
          <a:off x="3048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4734</xdr:rowOff>
    </xdr:from>
    <xdr:ext cx="762000" cy="259045"/>
    <xdr:sp macro="" textlink="">
      <xdr:nvSpPr>
        <xdr:cNvPr id="214" name="テキスト ボックス 213"/>
        <xdr:cNvSpPr txBox="1"/>
      </xdr:nvSpPr>
      <xdr:spPr>
        <a:xfrm>
          <a:off x="2717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141515</xdr:rowOff>
    </xdr:from>
    <xdr:to>
      <xdr:col>11</xdr:col>
      <xdr:colOff>60325</xdr:colOff>
      <xdr:row>59</xdr:row>
      <xdr:rowOff>71665</xdr:rowOff>
    </xdr:to>
    <xdr:sp macro="" textlink="">
      <xdr:nvSpPr>
        <xdr:cNvPr id="215" name="楕円 214"/>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56442</xdr:rowOff>
    </xdr:from>
    <xdr:ext cx="762000" cy="259045"/>
    <xdr:sp macro="" textlink="">
      <xdr:nvSpPr>
        <xdr:cNvPr id="216" name="テキスト ボックス 215"/>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13607</xdr:rowOff>
    </xdr:from>
    <xdr:to>
      <xdr:col>6</xdr:col>
      <xdr:colOff>171450</xdr:colOff>
      <xdr:row>59</xdr:row>
      <xdr:rowOff>115207</xdr:rowOff>
    </xdr:to>
    <xdr:sp macro="" textlink="">
      <xdr:nvSpPr>
        <xdr:cNvPr id="217" name="楕円 216"/>
        <xdr:cNvSpPr/>
      </xdr:nvSpPr>
      <xdr:spPr>
        <a:xfrm>
          <a:off x="1270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99984</xdr:rowOff>
    </xdr:from>
    <xdr:ext cx="762000" cy="259045"/>
    <xdr:sp macro="" textlink="">
      <xdr:nvSpPr>
        <xdr:cNvPr id="218" name="テキスト ボックス 217"/>
        <xdr:cNvSpPr txBox="1"/>
      </xdr:nvSpPr>
      <xdr:spPr>
        <a:xfrm>
          <a:off x="939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維持補修費は、除排雪に係る経費が多くを占めているが、前年度よりも降雪量が少なかったことから前年度比</a:t>
          </a:r>
          <a:r>
            <a:rPr kumimoji="1" lang="en-US" altLang="ja-JP" sz="1100">
              <a:latin typeface="ＭＳ Ｐゴシック" panose="020B0600070205080204" pitchFamily="50" charset="-128"/>
              <a:ea typeface="ＭＳ Ｐゴシック" panose="020B0600070205080204" pitchFamily="50" charset="-128"/>
            </a:rPr>
            <a:t>11.9</a:t>
          </a:r>
          <a:r>
            <a:rPr kumimoji="1" lang="ja-JP" altLang="en-US" sz="1100">
              <a:latin typeface="ＭＳ Ｐゴシック" panose="020B0600070205080204" pitchFamily="50" charset="-128"/>
              <a:ea typeface="ＭＳ Ｐゴシック" panose="020B0600070205080204" pitchFamily="50" charset="-128"/>
            </a:rPr>
            <a:t>％減少している。しかし、繰出金は、下水道事業及び農業集落排水事業の特別会計において、公営企業法適用化事業や管きょなどの整備事業に係る地方債の償還額が増えたことに伴い前年度比</a:t>
          </a:r>
          <a:r>
            <a:rPr kumimoji="1" lang="en-US" altLang="ja-JP" sz="1100">
              <a:latin typeface="ＭＳ Ｐゴシック" panose="020B0600070205080204" pitchFamily="50" charset="-128"/>
              <a:ea typeface="ＭＳ Ｐゴシック" panose="020B0600070205080204" pitchFamily="50" charset="-128"/>
            </a:rPr>
            <a:t>5.3</a:t>
          </a:r>
          <a:r>
            <a:rPr kumimoji="1" lang="ja-JP" altLang="en-US" sz="1100">
              <a:latin typeface="ＭＳ Ｐゴシック" panose="020B0600070205080204" pitchFamily="50" charset="-128"/>
              <a:ea typeface="ＭＳ Ｐゴシック" panose="020B0600070205080204" pitchFamily="50" charset="-128"/>
            </a:rPr>
            <a:t>％増加しており、比率全体では前年度より</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類似団体平均を大きく上回っているが、今後も繰出金は増加傾向にあることから、使用料の見直しなど収入の確保に努め、事業の効率化による経費の抑制を図っていく。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109038</xdr:rowOff>
    </xdr:from>
    <xdr:to>
      <xdr:col>82</xdr:col>
      <xdr:colOff>107950</xdr:colOff>
      <xdr:row>57</xdr:row>
      <xdr:rowOff>141696</xdr:rowOff>
    </xdr:to>
    <xdr:cxnSp macro="">
      <xdr:nvCxnSpPr>
        <xdr:cNvPr id="253" name="直線コネクタ 252"/>
        <xdr:cNvCxnSpPr/>
      </xdr:nvCxnSpPr>
      <xdr:spPr>
        <a:xfrm>
          <a:off x="15671800" y="988168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109038</xdr:rowOff>
    </xdr:to>
    <xdr:cxnSp macro="">
      <xdr:nvCxnSpPr>
        <xdr:cNvPr id="256" name="直線コネクタ 255"/>
        <xdr:cNvCxnSpPr/>
      </xdr:nvCxnSpPr>
      <xdr:spPr>
        <a:xfrm>
          <a:off x="14782800" y="974452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56</xdr:row>
      <xdr:rowOff>156391</xdr:rowOff>
    </xdr:to>
    <xdr:cxnSp macro="">
      <xdr:nvCxnSpPr>
        <xdr:cNvPr id="259" name="直線コネクタ 258"/>
        <xdr:cNvCxnSpPr/>
      </xdr:nvCxnSpPr>
      <xdr:spPr>
        <a:xfrm flipV="1">
          <a:off x="13893800" y="974452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156391</xdr:rowOff>
    </xdr:from>
    <xdr:to>
      <xdr:col>69</xdr:col>
      <xdr:colOff>92075</xdr:colOff>
      <xdr:row>57</xdr:row>
      <xdr:rowOff>30662</xdr:rowOff>
    </xdr:to>
    <xdr:cxnSp macro="">
      <xdr:nvCxnSpPr>
        <xdr:cNvPr id="262" name="直線コネクタ 261"/>
        <xdr:cNvCxnSpPr/>
      </xdr:nvCxnSpPr>
      <xdr:spPr>
        <a:xfrm flipV="1">
          <a:off x="13004800" y="975759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90896</xdr:rowOff>
    </xdr:from>
    <xdr:to>
      <xdr:col>82</xdr:col>
      <xdr:colOff>158750</xdr:colOff>
      <xdr:row>58</xdr:row>
      <xdr:rowOff>21046</xdr:rowOff>
    </xdr:to>
    <xdr:sp macro="" textlink="">
      <xdr:nvSpPr>
        <xdr:cNvPr id="272" name="楕円 271"/>
        <xdr:cNvSpPr/>
      </xdr:nvSpPr>
      <xdr:spPr>
        <a:xfrm>
          <a:off x="16459200" y="9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62973</xdr:rowOff>
    </xdr:from>
    <xdr:ext cx="762000" cy="259045"/>
    <xdr:sp macro="" textlink="">
      <xdr:nvSpPr>
        <xdr:cNvPr id="273" name="その他該当値テキスト"/>
        <xdr:cNvSpPr txBox="1"/>
      </xdr:nvSpPr>
      <xdr:spPr>
        <a:xfrm>
          <a:off x="16598900" y="983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58238</xdr:rowOff>
    </xdr:from>
    <xdr:to>
      <xdr:col>78</xdr:col>
      <xdr:colOff>120650</xdr:colOff>
      <xdr:row>57</xdr:row>
      <xdr:rowOff>159838</xdr:rowOff>
    </xdr:to>
    <xdr:sp macro="" textlink="">
      <xdr:nvSpPr>
        <xdr:cNvPr id="274" name="楕円 273"/>
        <xdr:cNvSpPr/>
      </xdr:nvSpPr>
      <xdr:spPr>
        <a:xfrm>
          <a:off x="156210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144615</xdr:rowOff>
    </xdr:from>
    <xdr:ext cx="736600" cy="259045"/>
    <xdr:sp macro="" textlink="">
      <xdr:nvSpPr>
        <xdr:cNvPr id="275" name="テキスト ボックス 274"/>
        <xdr:cNvSpPr txBox="1"/>
      </xdr:nvSpPr>
      <xdr:spPr>
        <a:xfrm>
          <a:off x="15290800" y="9917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6" name="楕円 275"/>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77" name="テキスト ボックス 276"/>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105591</xdr:rowOff>
    </xdr:from>
    <xdr:to>
      <xdr:col>69</xdr:col>
      <xdr:colOff>142875</xdr:colOff>
      <xdr:row>57</xdr:row>
      <xdr:rowOff>35741</xdr:rowOff>
    </xdr:to>
    <xdr:sp macro="" textlink="">
      <xdr:nvSpPr>
        <xdr:cNvPr id="278" name="楕円 277"/>
        <xdr:cNvSpPr/>
      </xdr:nvSpPr>
      <xdr:spPr>
        <a:xfrm>
          <a:off x="13843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20518</xdr:rowOff>
    </xdr:from>
    <xdr:ext cx="762000" cy="259045"/>
    <xdr:sp macro="" textlink="">
      <xdr:nvSpPr>
        <xdr:cNvPr id="279" name="テキスト ボックス 278"/>
        <xdr:cNvSpPr txBox="1"/>
      </xdr:nvSpPr>
      <xdr:spPr>
        <a:xfrm>
          <a:off x="13512800" y="979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151312</xdr:rowOff>
    </xdr:from>
    <xdr:to>
      <xdr:col>65</xdr:col>
      <xdr:colOff>53975</xdr:colOff>
      <xdr:row>57</xdr:row>
      <xdr:rowOff>81462</xdr:rowOff>
    </xdr:to>
    <xdr:sp macro="" textlink="">
      <xdr:nvSpPr>
        <xdr:cNvPr id="280" name="楕円 279"/>
        <xdr:cNvSpPr/>
      </xdr:nvSpPr>
      <xdr:spPr>
        <a:xfrm>
          <a:off x="12954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66239</xdr:rowOff>
    </xdr:from>
    <xdr:ext cx="762000" cy="259045"/>
    <xdr:sp macro="" textlink="">
      <xdr:nvSpPr>
        <xdr:cNvPr id="281" name="テキスト ボックス 280"/>
        <xdr:cNvSpPr txBox="1"/>
      </xdr:nvSpPr>
      <xdr:spPr>
        <a:xfrm>
          <a:off x="12623800" y="98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市独自に補助金等の見直しに取り組んでいることから、平成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以降比率は減少傾向にあるが、消防庁舎建設に伴い借入した地方債の元金償還開始による鹿角広域行政組合への負担金の増加や臨時福祉給付金、生活保護費などの国への返還金が増加したことにより、前年度より</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ポイント上昇した。今後は、地方債償還額の増加に伴う鹿角広域行政組合への負担金の増加が見込まれるため、引き続き補助金等の見直しを進め、適正化を図っていく。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36</xdr:row>
      <xdr:rowOff>145288</xdr:rowOff>
    </xdr:to>
    <xdr:cxnSp macro="">
      <xdr:nvCxnSpPr>
        <xdr:cNvPr id="311" name="直線コネクタ 310"/>
        <xdr:cNvCxnSpPr/>
      </xdr:nvCxnSpPr>
      <xdr:spPr>
        <a:xfrm>
          <a:off x="15671800" y="63083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37</xdr:row>
      <xdr:rowOff>28702</xdr:rowOff>
    </xdr:to>
    <xdr:cxnSp macro="">
      <xdr:nvCxnSpPr>
        <xdr:cNvPr id="314" name="直線コネクタ 313"/>
        <xdr:cNvCxnSpPr/>
      </xdr:nvCxnSpPr>
      <xdr:spPr>
        <a:xfrm flipV="1">
          <a:off x="14782800" y="63083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46990</xdr:rowOff>
    </xdr:to>
    <xdr:cxnSp macro="">
      <xdr:nvCxnSpPr>
        <xdr:cNvPr id="317" name="直線コネクタ 316"/>
        <xdr:cNvCxnSpPr/>
      </xdr:nvCxnSpPr>
      <xdr:spPr>
        <a:xfrm flipV="1">
          <a:off x="13893800" y="6372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51562</xdr:rowOff>
    </xdr:to>
    <xdr:cxnSp macro="">
      <xdr:nvCxnSpPr>
        <xdr:cNvPr id="320" name="直線コネクタ 319"/>
        <xdr:cNvCxnSpPr/>
      </xdr:nvCxnSpPr>
      <xdr:spPr>
        <a:xfrm flipV="1">
          <a:off x="13004800" y="6390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30" name="楕円 329"/>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66565</xdr:rowOff>
    </xdr:from>
    <xdr:ext cx="762000" cy="259045"/>
    <xdr:sp macro="" textlink="">
      <xdr:nvSpPr>
        <xdr:cNvPr id="331" name="補助費等該当値テキスト"/>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32" name="楕円 331"/>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33" name="テキスト ボックス 332"/>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34" name="楕円 333"/>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35" name="テキスト ボックス 33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6" name="楕円 335"/>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7" name="テキスト ボックス 336"/>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8" name="楕円 337"/>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9" name="テキスト ボックス 338"/>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地方債の償還額と発行額のバランス等を考慮した地方債管理を進めてきたことにより、比率は前年度から</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ポイント減少し、類似団体平均を下回っている。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元金については、平成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年度に実施した認定こども園建設事業や文化の杜交流館整備事業などに伴い借入した過疎対策事業債の元金償還が開始されたものの、平成</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年度に借入した過疎対策事業債や平成</a:t>
          </a:r>
          <a:r>
            <a:rPr kumimoji="1" lang="en-US" altLang="ja-JP" sz="1050">
              <a:latin typeface="ＭＳ Ｐゴシック" panose="020B0600070205080204" pitchFamily="50" charset="-128"/>
              <a:ea typeface="ＭＳ Ｐゴシック" panose="020B0600070205080204" pitchFamily="50" charset="-128"/>
            </a:rPr>
            <a:t>9</a:t>
          </a:r>
          <a:r>
            <a:rPr kumimoji="1" lang="ja-JP" altLang="en-US" sz="1050">
              <a:latin typeface="ＭＳ Ｐゴシック" panose="020B0600070205080204" pitchFamily="50" charset="-128"/>
              <a:ea typeface="ＭＳ Ｐゴシック" panose="020B0600070205080204" pitchFamily="50" charset="-128"/>
            </a:rPr>
            <a:t>年度に借入した臨時税収補てん債の償還が終了したことにより前年度より</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％減少した。利子については、平成</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年度に借入した臨時財政対策債の借入利率の</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年見直しなどにより、前年度から</a:t>
          </a:r>
          <a:r>
            <a:rPr kumimoji="1" lang="en-US" altLang="ja-JP" sz="1050">
              <a:latin typeface="ＭＳ Ｐゴシック" panose="020B0600070205080204" pitchFamily="50" charset="-128"/>
              <a:ea typeface="ＭＳ Ｐゴシック" panose="020B0600070205080204" pitchFamily="50" charset="-128"/>
            </a:rPr>
            <a:t>15.1</a:t>
          </a:r>
          <a:r>
            <a:rPr kumimoji="1" lang="ja-JP" altLang="en-US" sz="1050">
              <a:latin typeface="ＭＳ Ｐゴシック" panose="020B0600070205080204" pitchFamily="50" charset="-128"/>
              <a:ea typeface="ＭＳ Ｐゴシック" panose="020B0600070205080204" pitchFamily="50" charset="-128"/>
            </a:rPr>
            <a:t>％減少している。今後も地方債発行の抑制を図りながら、適正な地方債管理に努めていく。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125095</xdr:rowOff>
    </xdr:from>
    <xdr:to>
      <xdr:col>24</xdr:col>
      <xdr:colOff>25400</xdr:colOff>
      <xdr:row>74</xdr:row>
      <xdr:rowOff>127000</xdr:rowOff>
    </xdr:to>
    <xdr:cxnSp macro="">
      <xdr:nvCxnSpPr>
        <xdr:cNvPr id="371" name="直線コネクタ 370"/>
        <xdr:cNvCxnSpPr/>
      </xdr:nvCxnSpPr>
      <xdr:spPr>
        <a:xfrm flipV="1">
          <a:off x="3987800" y="128123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74</xdr:row>
      <xdr:rowOff>132715</xdr:rowOff>
    </xdr:to>
    <xdr:cxnSp macro="">
      <xdr:nvCxnSpPr>
        <xdr:cNvPr id="374" name="直線コネクタ 373"/>
        <xdr:cNvCxnSpPr/>
      </xdr:nvCxnSpPr>
      <xdr:spPr>
        <a:xfrm flipV="1">
          <a:off x="3098800" y="128143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104140</xdr:rowOff>
    </xdr:from>
    <xdr:to>
      <xdr:col>15</xdr:col>
      <xdr:colOff>98425</xdr:colOff>
      <xdr:row>74</xdr:row>
      <xdr:rowOff>132715</xdr:rowOff>
    </xdr:to>
    <xdr:cxnSp macro="">
      <xdr:nvCxnSpPr>
        <xdr:cNvPr id="377" name="直線コネクタ 376"/>
        <xdr:cNvCxnSpPr/>
      </xdr:nvCxnSpPr>
      <xdr:spPr>
        <a:xfrm>
          <a:off x="2209800" y="127914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104140</xdr:rowOff>
    </xdr:from>
    <xdr:to>
      <xdr:col>11</xdr:col>
      <xdr:colOff>9525</xdr:colOff>
      <xdr:row>74</xdr:row>
      <xdr:rowOff>109855</xdr:rowOff>
    </xdr:to>
    <xdr:cxnSp macro="">
      <xdr:nvCxnSpPr>
        <xdr:cNvPr id="380" name="直線コネクタ 379"/>
        <xdr:cNvCxnSpPr/>
      </xdr:nvCxnSpPr>
      <xdr:spPr>
        <a:xfrm flipV="1">
          <a:off x="1320800" y="127914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74295</xdr:rowOff>
    </xdr:from>
    <xdr:to>
      <xdr:col>24</xdr:col>
      <xdr:colOff>76200</xdr:colOff>
      <xdr:row>75</xdr:row>
      <xdr:rowOff>4445</xdr:rowOff>
    </xdr:to>
    <xdr:sp macro="" textlink="">
      <xdr:nvSpPr>
        <xdr:cNvPr id="390" name="楕円 389"/>
        <xdr:cNvSpPr/>
      </xdr:nvSpPr>
      <xdr:spPr>
        <a:xfrm>
          <a:off x="47752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154322</xdr:rowOff>
    </xdr:from>
    <xdr:ext cx="762000" cy="259045"/>
    <xdr:sp macro="" textlink="">
      <xdr:nvSpPr>
        <xdr:cNvPr id="391" name="公債費該当値テキスト"/>
        <xdr:cNvSpPr txBox="1"/>
      </xdr:nvSpPr>
      <xdr:spPr>
        <a:xfrm>
          <a:off x="4914900" y="1267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92" name="楕円 391"/>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93" name="テキスト ボックス 392"/>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81915</xdr:rowOff>
    </xdr:from>
    <xdr:to>
      <xdr:col>15</xdr:col>
      <xdr:colOff>149225</xdr:colOff>
      <xdr:row>75</xdr:row>
      <xdr:rowOff>12065</xdr:rowOff>
    </xdr:to>
    <xdr:sp macro="" textlink="">
      <xdr:nvSpPr>
        <xdr:cNvPr id="394" name="楕円 393"/>
        <xdr:cNvSpPr/>
      </xdr:nvSpPr>
      <xdr:spPr>
        <a:xfrm>
          <a:off x="3048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22242</xdr:rowOff>
    </xdr:from>
    <xdr:ext cx="762000" cy="259045"/>
    <xdr:sp macro="" textlink="">
      <xdr:nvSpPr>
        <xdr:cNvPr id="395" name="テキスト ボックス 394"/>
        <xdr:cNvSpPr txBox="1"/>
      </xdr:nvSpPr>
      <xdr:spPr>
        <a:xfrm>
          <a:off x="2717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53340</xdr:rowOff>
    </xdr:from>
    <xdr:to>
      <xdr:col>11</xdr:col>
      <xdr:colOff>60325</xdr:colOff>
      <xdr:row>74</xdr:row>
      <xdr:rowOff>154940</xdr:rowOff>
    </xdr:to>
    <xdr:sp macro="" textlink="">
      <xdr:nvSpPr>
        <xdr:cNvPr id="396" name="楕円 395"/>
        <xdr:cNvSpPr/>
      </xdr:nvSpPr>
      <xdr:spPr>
        <a:xfrm>
          <a:off x="2159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165117</xdr:rowOff>
    </xdr:from>
    <xdr:ext cx="762000" cy="259045"/>
    <xdr:sp macro="" textlink="">
      <xdr:nvSpPr>
        <xdr:cNvPr id="397" name="テキスト ボックス 396"/>
        <xdr:cNvSpPr txBox="1"/>
      </xdr:nvSpPr>
      <xdr:spPr>
        <a:xfrm>
          <a:off x="1828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59055</xdr:rowOff>
    </xdr:from>
    <xdr:to>
      <xdr:col>6</xdr:col>
      <xdr:colOff>171450</xdr:colOff>
      <xdr:row>74</xdr:row>
      <xdr:rowOff>160655</xdr:rowOff>
    </xdr:to>
    <xdr:sp macro="" textlink="">
      <xdr:nvSpPr>
        <xdr:cNvPr id="398" name="楕円 397"/>
        <xdr:cNvSpPr/>
      </xdr:nvSpPr>
      <xdr:spPr>
        <a:xfrm>
          <a:off x="1270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170832</xdr:rowOff>
    </xdr:from>
    <xdr:ext cx="762000" cy="259045"/>
    <xdr:sp macro="" textlink="">
      <xdr:nvSpPr>
        <xdr:cNvPr id="399" name="テキスト ボックス 398"/>
        <xdr:cNvSpPr txBox="1"/>
      </xdr:nvSpPr>
      <xdr:spPr>
        <a:xfrm>
          <a:off x="939800" y="125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公債費以外に係る経常収支比率は前年度より</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増となった。類似団体平均と比較すると、人件費において大きく下回っているものの、扶助費において大きく上回っているほか、物件費や補助費等においても上回っていることから、比率全体で類似団体平均を</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ポイント上回っている。今後は、選択と集中による事業の効率化を図り、義務的経費を含む歳出全般の経費の削減を図るとともに経常一般財源の確保に努めていく。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77470</xdr:rowOff>
    </xdr:from>
    <xdr:to>
      <xdr:col>82</xdr:col>
      <xdr:colOff>107950</xdr:colOff>
      <xdr:row>78</xdr:row>
      <xdr:rowOff>157480</xdr:rowOff>
    </xdr:to>
    <xdr:cxnSp macro="">
      <xdr:nvCxnSpPr>
        <xdr:cNvPr id="432" name="直線コネクタ 431"/>
        <xdr:cNvCxnSpPr/>
      </xdr:nvCxnSpPr>
      <xdr:spPr>
        <a:xfrm>
          <a:off x="15671800" y="134505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73661</xdr:rowOff>
    </xdr:from>
    <xdr:to>
      <xdr:col>78</xdr:col>
      <xdr:colOff>69850</xdr:colOff>
      <xdr:row>78</xdr:row>
      <xdr:rowOff>77470</xdr:rowOff>
    </xdr:to>
    <xdr:cxnSp macro="">
      <xdr:nvCxnSpPr>
        <xdr:cNvPr id="435" name="直線コネクタ 434"/>
        <xdr:cNvCxnSpPr/>
      </xdr:nvCxnSpPr>
      <xdr:spPr>
        <a:xfrm>
          <a:off x="14782800" y="134467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62230</xdr:rowOff>
    </xdr:from>
    <xdr:to>
      <xdr:col>73</xdr:col>
      <xdr:colOff>180975</xdr:colOff>
      <xdr:row>78</xdr:row>
      <xdr:rowOff>73661</xdr:rowOff>
    </xdr:to>
    <xdr:cxnSp macro="">
      <xdr:nvCxnSpPr>
        <xdr:cNvPr id="438" name="直線コネクタ 437"/>
        <xdr:cNvCxnSpPr/>
      </xdr:nvCxnSpPr>
      <xdr:spPr>
        <a:xfrm>
          <a:off x="13893800" y="134353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62230</xdr:rowOff>
    </xdr:from>
    <xdr:to>
      <xdr:col>69</xdr:col>
      <xdr:colOff>92075</xdr:colOff>
      <xdr:row>78</xdr:row>
      <xdr:rowOff>81280</xdr:rowOff>
    </xdr:to>
    <xdr:cxnSp macro="">
      <xdr:nvCxnSpPr>
        <xdr:cNvPr id="441" name="直線コネクタ 440"/>
        <xdr:cNvCxnSpPr/>
      </xdr:nvCxnSpPr>
      <xdr:spPr>
        <a:xfrm flipV="1">
          <a:off x="13004800" y="134353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106680</xdr:rowOff>
    </xdr:from>
    <xdr:to>
      <xdr:col>82</xdr:col>
      <xdr:colOff>158750</xdr:colOff>
      <xdr:row>79</xdr:row>
      <xdr:rowOff>36830</xdr:rowOff>
    </xdr:to>
    <xdr:sp macro="" textlink="">
      <xdr:nvSpPr>
        <xdr:cNvPr id="451" name="楕円 450"/>
        <xdr:cNvSpPr/>
      </xdr:nvSpPr>
      <xdr:spPr>
        <a:xfrm>
          <a:off x="164592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78757</xdr:rowOff>
    </xdr:from>
    <xdr:ext cx="762000" cy="259045"/>
    <xdr:sp macro="" textlink="">
      <xdr:nvSpPr>
        <xdr:cNvPr id="452" name="公債費以外該当値テキスト"/>
        <xdr:cNvSpPr txBox="1"/>
      </xdr:nvSpPr>
      <xdr:spPr>
        <a:xfrm>
          <a:off x="165989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26670</xdr:rowOff>
    </xdr:from>
    <xdr:to>
      <xdr:col>78</xdr:col>
      <xdr:colOff>120650</xdr:colOff>
      <xdr:row>78</xdr:row>
      <xdr:rowOff>128270</xdr:rowOff>
    </xdr:to>
    <xdr:sp macro="" textlink="">
      <xdr:nvSpPr>
        <xdr:cNvPr id="453" name="楕円 452"/>
        <xdr:cNvSpPr/>
      </xdr:nvSpPr>
      <xdr:spPr>
        <a:xfrm>
          <a:off x="15621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113047</xdr:rowOff>
    </xdr:from>
    <xdr:ext cx="736600" cy="259045"/>
    <xdr:sp macro="" textlink="">
      <xdr:nvSpPr>
        <xdr:cNvPr id="454" name="テキスト ボックス 453"/>
        <xdr:cNvSpPr txBox="1"/>
      </xdr:nvSpPr>
      <xdr:spPr>
        <a:xfrm>
          <a:off x="15290800" y="13486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22861</xdr:rowOff>
    </xdr:from>
    <xdr:to>
      <xdr:col>74</xdr:col>
      <xdr:colOff>31750</xdr:colOff>
      <xdr:row>78</xdr:row>
      <xdr:rowOff>124461</xdr:rowOff>
    </xdr:to>
    <xdr:sp macro="" textlink="">
      <xdr:nvSpPr>
        <xdr:cNvPr id="455" name="楕円 454"/>
        <xdr:cNvSpPr/>
      </xdr:nvSpPr>
      <xdr:spPr>
        <a:xfrm>
          <a:off x="14732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109238</xdr:rowOff>
    </xdr:from>
    <xdr:ext cx="762000" cy="259045"/>
    <xdr:sp macro="" textlink="">
      <xdr:nvSpPr>
        <xdr:cNvPr id="456" name="テキスト ボックス 455"/>
        <xdr:cNvSpPr txBox="1"/>
      </xdr:nvSpPr>
      <xdr:spPr>
        <a:xfrm>
          <a:off x="14401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11430</xdr:rowOff>
    </xdr:from>
    <xdr:to>
      <xdr:col>69</xdr:col>
      <xdr:colOff>142875</xdr:colOff>
      <xdr:row>78</xdr:row>
      <xdr:rowOff>113030</xdr:rowOff>
    </xdr:to>
    <xdr:sp macro="" textlink="">
      <xdr:nvSpPr>
        <xdr:cNvPr id="457" name="楕円 456"/>
        <xdr:cNvSpPr/>
      </xdr:nvSpPr>
      <xdr:spPr>
        <a:xfrm>
          <a:off x="13843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58" name="テキスト ボックス 457"/>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9" name="楕円 458"/>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60" name="テキスト ボックス 459"/>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102171</xdr:rowOff>
    </xdr:from>
    <xdr:to>
      <xdr:col>29</xdr:col>
      <xdr:colOff>127000</xdr:colOff>
      <xdr:row>18</xdr:row>
      <xdr:rowOff>128753</xdr:rowOff>
    </xdr:to>
    <xdr:cxnSp macro="">
      <xdr:nvCxnSpPr>
        <xdr:cNvPr id="50" name="直線コネクタ 49"/>
        <xdr:cNvCxnSpPr/>
      </xdr:nvCxnSpPr>
      <xdr:spPr bwMode="auto">
        <a:xfrm flipV="1">
          <a:off x="5003800" y="3235896"/>
          <a:ext cx="647700" cy="26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128753</xdr:rowOff>
    </xdr:from>
    <xdr:to>
      <xdr:col>26</xdr:col>
      <xdr:colOff>50800</xdr:colOff>
      <xdr:row>18</xdr:row>
      <xdr:rowOff>161125</xdr:rowOff>
    </xdr:to>
    <xdr:cxnSp macro="">
      <xdr:nvCxnSpPr>
        <xdr:cNvPr id="53" name="直線コネクタ 52"/>
        <xdr:cNvCxnSpPr/>
      </xdr:nvCxnSpPr>
      <xdr:spPr bwMode="auto">
        <a:xfrm flipV="1">
          <a:off x="4305300" y="3262478"/>
          <a:ext cx="698500" cy="32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145542</xdr:rowOff>
    </xdr:from>
    <xdr:to>
      <xdr:col>22</xdr:col>
      <xdr:colOff>114300</xdr:colOff>
      <xdr:row>18</xdr:row>
      <xdr:rowOff>161125</xdr:rowOff>
    </xdr:to>
    <xdr:cxnSp macro="">
      <xdr:nvCxnSpPr>
        <xdr:cNvPr id="56" name="直線コネクタ 55"/>
        <xdr:cNvCxnSpPr/>
      </xdr:nvCxnSpPr>
      <xdr:spPr bwMode="auto">
        <a:xfrm>
          <a:off x="3606800" y="3279267"/>
          <a:ext cx="698500" cy="1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145542</xdr:rowOff>
    </xdr:from>
    <xdr:to>
      <xdr:col>18</xdr:col>
      <xdr:colOff>177800</xdr:colOff>
      <xdr:row>19</xdr:row>
      <xdr:rowOff>4051</xdr:rowOff>
    </xdr:to>
    <xdr:cxnSp macro="">
      <xdr:nvCxnSpPr>
        <xdr:cNvPr id="59" name="直線コネクタ 58"/>
        <xdr:cNvCxnSpPr/>
      </xdr:nvCxnSpPr>
      <xdr:spPr bwMode="auto">
        <a:xfrm flipV="1">
          <a:off x="2908300" y="3279267"/>
          <a:ext cx="698500" cy="29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614</xdr:rowOff>
    </xdr:from>
    <xdr:ext cx="762000" cy="259045"/>
    <xdr:sp macro="" textlink="">
      <xdr:nvSpPr>
        <xdr:cNvPr id="63" name="テキスト ボックス 62"/>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51371</xdr:rowOff>
    </xdr:from>
    <xdr:to>
      <xdr:col>29</xdr:col>
      <xdr:colOff>177800</xdr:colOff>
      <xdr:row>18</xdr:row>
      <xdr:rowOff>152971</xdr:rowOff>
    </xdr:to>
    <xdr:sp macro="" textlink="">
      <xdr:nvSpPr>
        <xdr:cNvPr id="69" name="楕円 68"/>
        <xdr:cNvSpPr/>
      </xdr:nvSpPr>
      <xdr:spPr bwMode="auto">
        <a:xfrm>
          <a:off x="5600700" y="3185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23448</xdr:rowOff>
    </xdr:from>
    <xdr:ext cx="762000" cy="259045"/>
    <xdr:sp macro="" textlink="">
      <xdr:nvSpPr>
        <xdr:cNvPr id="70" name="人口1人当たり決算額の推移該当値テキスト130"/>
        <xdr:cNvSpPr txBox="1"/>
      </xdr:nvSpPr>
      <xdr:spPr>
        <a:xfrm>
          <a:off x="5740400" y="315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77953</xdr:rowOff>
    </xdr:from>
    <xdr:to>
      <xdr:col>26</xdr:col>
      <xdr:colOff>101600</xdr:colOff>
      <xdr:row>19</xdr:row>
      <xdr:rowOff>8103</xdr:rowOff>
    </xdr:to>
    <xdr:sp macro="" textlink="">
      <xdr:nvSpPr>
        <xdr:cNvPr id="71" name="楕円 70"/>
        <xdr:cNvSpPr/>
      </xdr:nvSpPr>
      <xdr:spPr bwMode="auto">
        <a:xfrm>
          <a:off x="4953000" y="3211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164330</xdr:rowOff>
    </xdr:from>
    <xdr:ext cx="736600" cy="259045"/>
    <xdr:sp macro="" textlink="">
      <xdr:nvSpPr>
        <xdr:cNvPr id="72" name="テキスト ボックス 71"/>
        <xdr:cNvSpPr txBox="1"/>
      </xdr:nvSpPr>
      <xdr:spPr>
        <a:xfrm>
          <a:off x="4622800" y="329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110325</xdr:rowOff>
    </xdr:from>
    <xdr:to>
      <xdr:col>22</xdr:col>
      <xdr:colOff>165100</xdr:colOff>
      <xdr:row>19</xdr:row>
      <xdr:rowOff>40475</xdr:rowOff>
    </xdr:to>
    <xdr:sp macro="" textlink="">
      <xdr:nvSpPr>
        <xdr:cNvPr id="73" name="楕円 72"/>
        <xdr:cNvSpPr/>
      </xdr:nvSpPr>
      <xdr:spPr bwMode="auto">
        <a:xfrm>
          <a:off x="4254500" y="324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25252</xdr:rowOff>
    </xdr:from>
    <xdr:ext cx="762000" cy="259045"/>
    <xdr:sp macro="" textlink="">
      <xdr:nvSpPr>
        <xdr:cNvPr id="74" name="テキスト ボックス 73"/>
        <xdr:cNvSpPr txBox="1"/>
      </xdr:nvSpPr>
      <xdr:spPr>
        <a:xfrm>
          <a:off x="3924300" y="33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94742</xdr:rowOff>
    </xdr:from>
    <xdr:to>
      <xdr:col>19</xdr:col>
      <xdr:colOff>38100</xdr:colOff>
      <xdr:row>19</xdr:row>
      <xdr:rowOff>24892</xdr:rowOff>
    </xdr:to>
    <xdr:sp macro="" textlink="">
      <xdr:nvSpPr>
        <xdr:cNvPr id="75" name="楕円 74"/>
        <xdr:cNvSpPr/>
      </xdr:nvSpPr>
      <xdr:spPr bwMode="auto">
        <a:xfrm>
          <a:off x="3556000" y="3228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9669</xdr:rowOff>
    </xdr:from>
    <xdr:ext cx="762000" cy="259045"/>
    <xdr:sp macro="" textlink="">
      <xdr:nvSpPr>
        <xdr:cNvPr id="76" name="テキスト ボックス 75"/>
        <xdr:cNvSpPr txBox="1"/>
      </xdr:nvSpPr>
      <xdr:spPr>
        <a:xfrm>
          <a:off x="3225800" y="331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124701</xdr:rowOff>
    </xdr:from>
    <xdr:to>
      <xdr:col>15</xdr:col>
      <xdr:colOff>101600</xdr:colOff>
      <xdr:row>19</xdr:row>
      <xdr:rowOff>54851</xdr:rowOff>
    </xdr:to>
    <xdr:sp macro="" textlink="">
      <xdr:nvSpPr>
        <xdr:cNvPr id="77" name="楕円 76"/>
        <xdr:cNvSpPr/>
      </xdr:nvSpPr>
      <xdr:spPr bwMode="auto">
        <a:xfrm>
          <a:off x="2857500" y="3258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39628</xdr:rowOff>
    </xdr:from>
    <xdr:ext cx="762000" cy="259045"/>
    <xdr:sp macro="" textlink="">
      <xdr:nvSpPr>
        <xdr:cNvPr id="78" name="テキスト ボックス 77"/>
        <xdr:cNvSpPr txBox="1"/>
      </xdr:nvSpPr>
      <xdr:spPr>
        <a:xfrm>
          <a:off x="2527300" y="3344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634</xdr:rowOff>
    </xdr:from>
    <xdr:to>
      <xdr:col>29</xdr:col>
      <xdr:colOff>127000</xdr:colOff>
      <xdr:row>38</xdr:row>
      <xdr:rowOff>1289</xdr:rowOff>
    </xdr:to>
    <xdr:cxnSp macro="">
      <xdr:nvCxnSpPr>
        <xdr:cNvPr id="112" name="直線コネクタ 111"/>
        <xdr:cNvCxnSpPr/>
      </xdr:nvCxnSpPr>
      <xdr:spPr bwMode="auto">
        <a:xfrm>
          <a:off x="5003800" y="7468234"/>
          <a:ext cx="647700" cy="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634</xdr:rowOff>
    </xdr:from>
    <xdr:to>
      <xdr:col>26</xdr:col>
      <xdr:colOff>50800</xdr:colOff>
      <xdr:row>38</xdr:row>
      <xdr:rowOff>4135</xdr:rowOff>
    </xdr:to>
    <xdr:cxnSp macro="">
      <xdr:nvCxnSpPr>
        <xdr:cNvPr id="115" name="直線コネクタ 114"/>
        <xdr:cNvCxnSpPr/>
      </xdr:nvCxnSpPr>
      <xdr:spPr bwMode="auto">
        <a:xfrm flipV="1">
          <a:off x="4305300" y="7468234"/>
          <a:ext cx="698500" cy="3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3834</xdr:rowOff>
    </xdr:from>
    <xdr:to>
      <xdr:col>22</xdr:col>
      <xdr:colOff>114300</xdr:colOff>
      <xdr:row>38</xdr:row>
      <xdr:rowOff>4135</xdr:rowOff>
    </xdr:to>
    <xdr:cxnSp macro="">
      <xdr:nvCxnSpPr>
        <xdr:cNvPr id="118" name="直線コネクタ 117"/>
        <xdr:cNvCxnSpPr/>
      </xdr:nvCxnSpPr>
      <xdr:spPr bwMode="auto">
        <a:xfrm>
          <a:off x="3606800" y="7471434"/>
          <a:ext cx="698500" cy="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3834</xdr:rowOff>
    </xdr:from>
    <xdr:to>
      <xdr:col>18</xdr:col>
      <xdr:colOff>177800</xdr:colOff>
      <xdr:row>38</xdr:row>
      <xdr:rowOff>10651</xdr:rowOff>
    </xdr:to>
    <xdr:cxnSp macro="">
      <xdr:nvCxnSpPr>
        <xdr:cNvPr id="121" name="直線コネクタ 120"/>
        <xdr:cNvCxnSpPr/>
      </xdr:nvCxnSpPr>
      <xdr:spPr bwMode="auto">
        <a:xfrm flipV="1">
          <a:off x="2908300" y="7471434"/>
          <a:ext cx="698500" cy="6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293389</xdr:rowOff>
    </xdr:from>
    <xdr:to>
      <xdr:col>29</xdr:col>
      <xdr:colOff>177800</xdr:colOff>
      <xdr:row>38</xdr:row>
      <xdr:rowOff>52089</xdr:rowOff>
    </xdr:to>
    <xdr:sp macro="" textlink="">
      <xdr:nvSpPr>
        <xdr:cNvPr id="131" name="楕円 130"/>
        <xdr:cNvSpPr/>
      </xdr:nvSpPr>
      <xdr:spPr bwMode="auto">
        <a:xfrm>
          <a:off x="5600700" y="7418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242228</xdr:rowOff>
    </xdr:from>
    <xdr:ext cx="762000" cy="259045"/>
    <xdr:sp macro="" textlink="">
      <xdr:nvSpPr>
        <xdr:cNvPr id="132" name="人口1人当たり決算額の推移該当値テキスト445"/>
        <xdr:cNvSpPr txBox="1"/>
      </xdr:nvSpPr>
      <xdr:spPr>
        <a:xfrm>
          <a:off x="5740400" y="73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292734</xdr:rowOff>
    </xdr:from>
    <xdr:to>
      <xdr:col>26</xdr:col>
      <xdr:colOff>101600</xdr:colOff>
      <xdr:row>38</xdr:row>
      <xdr:rowOff>51434</xdr:rowOff>
    </xdr:to>
    <xdr:sp macro="" textlink="">
      <xdr:nvSpPr>
        <xdr:cNvPr id="133" name="楕円 132"/>
        <xdr:cNvSpPr/>
      </xdr:nvSpPr>
      <xdr:spPr bwMode="auto">
        <a:xfrm>
          <a:off x="4953000" y="7417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36211</xdr:rowOff>
    </xdr:from>
    <xdr:ext cx="736600" cy="259045"/>
    <xdr:sp macro="" textlink="">
      <xdr:nvSpPr>
        <xdr:cNvPr id="134" name="テキスト ボックス 133"/>
        <xdr:cNvSpPr txBox="1"/>
      </xdr:nvSpPr>
      <xdr:spPr>
        <a:xfrm>
          <a:off x="4622800" y="7503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296235</xdr:rowOff>
    </xdr:from>
    <xdr:to>
      <xdr:col>22</xdr:col>
      <xdr:colOff>165100</xdr:colOff>
      <xdr:row>38</xdr:row>
      <xdr:rowOff>54935</xdr:rowOff>
    </xdr:to>
    <xdr:sp macro="" textlink="">
      <xdr:nvSpPr>
        <xdr:cNvPr id="135" name="楕円 134"/>
        <xdr:cNvSpPr/>
      </xdr:nvSpPr>
      <xdr:spPr bwMode="auto">
        <a:xfrm>
          <a:off x="4254500" y="7420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39712</xdr:rowOff>
    </xdr:from>
    <xdr:ext cx="762000" cy="259045"/>
    <xdr:sp macro="" textlink="">
      <xdr:nvSpPr>
        <xdr:cNvPr id="136" name="テキスト ボックス 135"/>
        <xdr:cNvSpPr txBox="1"/>
      </xdr:nvSpPr>
      <xdr:spPr>
        <a:xfrm>
          <a:off x="3924300" y="750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295934</xdr:rowOff>
    </xdr:from>
    <xdr:to>
      <xdr:col>19</xdr:col>
      <xdr:colOff>38100</xdr:colOff>
      <xdr:row>38</xdr:row>
      <xdr:rowOff>54634</xdr:rowOff>
    </xdr:to>
    <xdr:sp macro="" textlink="">
      <xdr:nvSpPr>
        <xdr:cNvPr id="137" name="楕円 136"/>
        <xdr:cNvSpPr/>
      </xdr:nvSpPr>
      <xdr:spPr bwMode="auto">
        <a:xfrm>
          <a:off x="3556000" y="7420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39411</xdr:rowOff>
    </xdr:from>
    <xdr:ext cx="762000" cy="259045"/>
    <xdr:sp macro="" textlink="">
      <xdr:nvSpPr>
        <xdr:cNvPr id="138" name="テキスト ボックス 137"/>
        <xdr:cNvSpPr txBox="1"/>
      </xdr:nvSpPr>
      <xdr:spPr>
        <a:xfrm>
          <a:off x="3225800" y="750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302751</xdr:rowOff>
    </xdr:from>
    <xdr:to>
      <xdr:col>15</xdr:col>
      <xdr:colOff>101600</xdr:colOff>
      <xdr:row>38</xdr:row>
      <xdr:rowOff>61451</xdr:rowOff>
    </xdr:to>
    <xdr:sp macro="" textlink="">
      <xdr:nvSpPr>
        <xdr:cNvPr id="139" name="楕円 138"/>
        <xdr:cNvSpPr/>
      </xdr:nvSpPr>
      <xdr:spPr bwMode="auto">
        <a:xfrm>
          <a:off x="2857500" y="7427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46228</xdr:rowOff>
    </xdr:from>
    <xdr:ext cx="762000" cy="259045"/>
    <xdr:sp macro="" textlink="">
      <xdr:nvSpPr>
        <xdr:cNvPr id="140" name="テキスト ボックス 139"/>
        <xdr:cNvSpPr txBox="1"/>
      </xdr:nvSpPr>
      <xdr:spPr>
        <a:xfrm>
          <a:off x="2527300" y="751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31,026
30,937
707.52
19,390,414
19,031,038
243,420
10,351,737
19,187,788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149416</xdr:rowOff>
    </xdr:from>
    <xdr:to>
      <xdr:col>24</xdr:col>
      <xdr:colOff>63500</xdr:colOff>
      <xdr:row>36</xdr:row>
      <xdr:rowOff>169101</xdr:rowOff>
    </xdr:to>
    <xdr:cxnSp macro="">
      <xdr:nvCxnSpPr>
        <xdr:cNvPr id="61" name="直線コネクタ 60"/>
        <xdr:cNvCxnSpPr/>
      </xdr:nvCxnSpPr>
      <xdr:spPr>
        <a:xfrm flipV="1">
          <a:off x="3797300" y="6321616"/>
          <a:ext cx="8382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169101</xdr:rowOff>
    </xdr:from>
    <xdr:to>
      <xdr:col>19</xdr:col>
      <xdr:colOff>177800</xdr:colOff>
      <xdr:row>37</xdr:row>
      <xdr:rowOff>19520</xdr:rowOff>
    </xdr:to>
    <xdr:cxnSp macro="">
      <xdr:nvCxnSpPr>
        <xdr:cNvPr id="64" name="直線コネクタ 63"/>
        <xdr:cNvCxnSpPr/>
      </xdr:nvCxnSpPr>
      <xdr:spPr>
        <a:xfrm flipV="1">
          <a:off x="2908300" y="6341301"/>
          <a:ext cx="889000" cy="2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17259</xdr:rowOff>
    </xdr:from>
    <xdr:to>
      <xdr:col>15</xdr:col>
      <xdr:colOff>50800</xdr:colOff>
      <xdr:row>37</xdr:row>
      <xdr:rowOff>19520</xdr:rowOff>
    </xdr:to>
    <xdr:cxnSp macro="">
      <xdr:nvCxnSpPr>
        <xdr:cNvPr id="67" name="直線コネクタ 66"/>
        <xdr:cNvCxnSpPr/>
      </xdr:nvCxnSpPr>
      <xdr:spPr>
        <a:xfrm>
          <a:off x="2019300" y="6360909"/>
          <a:ext cx="889000" cy="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17259</xdr:rowOff>
    </xdr:from>
    <xdr:to>
      <xdr:col>10</xdr:col>
      <xdr:colOff>114300</xdr:colOff>
      <xdr:row>37</xdr:row>
      <xdr:rowOff>53530</xdr:rowOff>
    </xdr:to>
    <xdr:cxnSp macro="">
      <xdr:nvCxnSpPr>
        <xdr:cNvPr id="70" name="直線コネクタ 69"/>
        <xdr:cNvCxnSpPr/>
      </xdr:nvCxnSpPr>
      <xdr:spPr>
        <a:xfrm flipV="1">
          <a:off x="1130300" y="6360909"/>
          <a:ext cx="889000" cy="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108628</xdr:rowOff>
    </xdr:from>
    <xdr:ext cx="534377" cy="259045"/>
    <xdr:sp macro="" textlink="">
      <xdr:nvSpPr>
        <xdr:cNvPr id="74" name="テキスト ボックス 73"/>
        <xdr:cNvSpPr txBox="1"/>
      </xdr:nvSpPr>
      <xdr:spPr>
        <a:xfrm>
          <a:off x="863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98616</xdr:rowOff>
    </xdr:from>
    <xdr:to>
      <xdr:col>24</xdr:col>
      <xdr:colOff>114300</xdr:colOff>
      <xdr:row>37</xdr:row>
      <xdr:rowOff>28766</xdr:rowOff>
    </xdr:to>
    <xdr:sp macro="" textlink="">
      <xdr:nvSpPr>
        <xdr:cNvPr id="80" name="楕円 79"/>
        <xdr:cNvSpPr/>
      </xdr:nvSpPr>
      <xdr:spPr>
        <a:xfrm>
          <a:off x="4584700" y="627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77043</xdr:rowOff>
    </xdr:from>
    <xdr:ext cx="534377" cy="259045"/>
    <xdr:sp macro="" textlink="">
      <xdr:nvSpPr>
        <xdr:cNvPr id="81" name="人件費該当値テキスト"/>
        <xdr:cNvSpPr txBox="1"/>
      </xdr:nvSpPr>
      <xdr:spPr>
        <a:xfrm>
          <a:off x="4686300" y="62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118301</xdr:rowOff>
    </xdr:from>
    <xdr:to>
      <xdr:col>20</xdr:col>
      <xdr:colOff>38100</xdr:colOff>
      <xdr:row>37</xdr:row>
      <xdr:rowOff>48451</xdr:rowOff>
    </xdr:to>
    <xdr:sp macro="" textlink="">
      <xdr:nvSpPr>
        <xdr:cNvPr id="82" name="楕円 81"/>
        <xdr:cNvSpPr/>
      </xdr:nvSpPr>
      <xdr:spPr>
        <a:xfrm>
          <a:off x="3746500" y="629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39578</xdr:rowOff>
    </xdr:from>
    <xdr:ext cx="534377" cy="259045"/>
    <xdr:sp macro="" textlink="">
      <xdr:nvSpPr>
        <xdr:cNvPr id="83" name="テキスト ボックス 82"/>
        <xdr:cNvSpPr txBox="1"/>
      </xdr:nvSpPr>
      <xdr:spPr>
        <a:xfrm>
          <a:off x="3530111" y="638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140170</xdr:rowOff>
    </xdr:from>
    <xdr:to>
      <xdr:col>15</xdr:col>
      <xdr:colOff>101600</xdr:colOff>
      <xdr:row>37</xdr:row>
      <xdr:rowOff>70320</xdr:rowOff>
    </xdr:to>
    <xdr:sp macro="" textlink="">
      <xdr:nvSpPr>
        <xdr:cNvPr id="84" name="楕円 83"/>
        <xdr:cNvSpPr/>
      </xdr:nvSpPr>
      <xdr:spPr>
        <a:xfrm>
          <a:off x="2857500" y="631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61447</xdr:rowOff>
    </xdr:from>
    <xdr:ext cx="534377" cy="259045"/>
    <xdr:sp macro="" textlink="">
      <xdr:nvSpPr>
        <xdr:cNvPr id="85" name="テキスト ボックス 84"/>
        <xdr:cNvSpPr txBox="1"/>
      </xdr:nvSpPr>
      <xdr:spPr>
        <a:xfrm>
          <a:off x="2641111" y="640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137909</xdr:rowOff>
    </xdr:from>
    <xdr:to>
      <xdr:col>10</xdr:col>
      <xdr:colOff>165100</xdr:colOff>
      <xdr:row>37</xdr:row>
      <xdr:rowOff>68059</xdr:rowOff>
    </xdr:to>
    <xdr:sp macro="" textlink="">
      <xdr:nvSpPr>
        <xdr:cNvPr id="86" name="楕円 85"/>
        <xdr:cNvSpPr/>
      </xdr:nvSpPr>
      <xdr:spPr>
        <a:xfrm>
          <a:off x="1968500" y="631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59186</xdr:rowOff>
    </xdr:from>
    <xdr:ext cx="534377" cy="259045"/>
    <xdr:sp macro="" textlink="">
      <xdr:nvSpPr>
        <xdr:cNvPr id="87" name="テキスト ボックス 86"/>
        <xdr:cNvSpPr txBox="1"/>
      </xdr:nvSpPr>
      <xdr:spPr>
        <a:xfrm>
          <a:off x="1752111" y="640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2730</xdr:rowOff>
    </xdr:from>
    <xdr:to>
      <xdr:col>6</xdr:col>
      <xdr:colOff>38100</xdr:colOff>
      <xdr:row>37</xdr:row>
      <xdr:rowOff>104330</xdr:rowOff>
    </xdr:to>
    <xdr:sp macro="" textlink="">
      <xdr:nvSpPr>
        <xdr:cNvPr id="88" name="楕円 87"/>
        <xdr:cNvSpPr/>
      </xdr:nvSpPr>
      <xdr:spPr>
        <a:xfrm>
          <a:off x="1079500" y="63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95457</xdr:rowOff>
    </xdr:from>
    <xdr:ext cx="534377" cy="259045"/>
    <xdr:sp macro="" textlink="">
      <xdr:nvSpPr>
        <xdr:cNvPr id="89" name="テキスト ボックス 88"/>
        <xdr:cNvSpPr txBox="1"/>
      </xdr:nvSpPr>
      <xdr:spPr>
        <a:xfrm>
          <a:off x="863111" y="643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119420</xdr:rowOff>
    </xdr:from>
    <xdr:to>
      <xdr:col>24</xdr:col>
      <xdr:colOff>63500</xdr:colOff>
      <xdr:row>56</xdr:row>
      <xdr:rowOff>147854</xdr:rowOff>
    </xdr:to>
    <xdr:cxnSp macro="">
      <xdr:nvCxnSpPr>
        <xdr:cNvPr id="121" name="直線コネクタ 120"/>
        <xdr:cNvCxnSpPr/>
      </xdr:nvCxnSpPr>
      <xdr:spPr>
        <a:xfrm flipV="1">
          <a:off x="3797300" y="9720620"/>
          <a:ext cx="838200" cy="2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147854</xdr:rowOff>
    </xdr:from>
    <xdr:to>
      <xdr:col>19</xdr:col>
      <xdr:colOff>177800</xdr:colOff>
      <xdr:row>57</xdr:row>
      <xdr:rowOff>7515</xdr:rowOff>
    </xdr:to>
    <xdr:cxnSp macro="">
      <xdr:nvCxnSpPr>
        <xdr:cNvPr id="124" name="直線コネクタ 123"/>
        <xdr:cNvCxnSpPr/>
      </xdr:nvCxnSpPr>
      <xdr:spPr>
        <a:xfrm flipV="1">
          <a:off x="2908300" y="9749054"/>
          <a:ext cx="889000" cy="3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7515</xdr:rowOff>
    </xdr:from>
    <xdr:to>
      <xdr:col>15</xdr:col>
      <xdr:colOff>50800</xdr:colOff>
      <xdr:row>57</xdr:row>
      <xdr:rowOff>15679</xdr:rowOff>
    </xdr:to>
    <xdr:cxnSp macro="">
      <xdr:nvCxnSpPr>
        <xdr:cNvPr id="127" name="直線コネクタ 126"/>
        <xdr:cNvCxnSpPr/>
      </xdr:nvCxnSpPr>
      <xdr:spPr>
        <a:xfrm flipV="1">
          <a:off x="2019300" y="9780165"/>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15679</xdr:rowOff>
    </xdr:from>
    <xdr:to>
      <xdr:col>10</xdr:col>
      <xdr:colOff>114300</xdr:colOff>
      <xdr:row>57</xdr:row>
      <xdr:rowOff>68431</xdr:rowOff>
    </xdr:to>
    <xdr:cxnSp macro="">
      <xdr:nvCxnSpPr>
        <xdr:cNvPr id="130" name="直線コネクタ 129"/>
        <xdr:cNvCxnSpPr/>
      </xdr:nvCxnSpPr>
      <xdr:spPr>
        <a:xfrm flipV="1">
          <a:off x="1130300" y="9788329"/>
          <a:ext cx="889000" cy="5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68620</xdr:rowOff>
    </xdr:from>
    <xdr:to>
      <xdr:col>24</xdr:col>
      <xdr:colOff>114300</xdr:colOff>
      <xdr:row>56</xdr:row>
      <xdr:rowOff>170220</xdr:rowOff>
    </xdr:to>
    <xdr:sp macro="" textlink="">
      <xdr:nvSpPr>
        <xdr:cNvPr id="140" name="楕円 139"/>
        <xdr:cNvSpPr/>
      </xdr:nvSpPr>
      <xdr:spPr>
        <a:xfrm>
          <a:off x="4584700" y="96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47047</xdr:rowOff>
    </xdr:from>
    <xdr:ext cx="534377" cy="259045"/>
    <xdr:sp macro="" textlink="">
      <xdr:nvSpPr>
        <xdr:cNvPr id="141" name="物件費該当値テキスト"/>
        <xdr:cNvSpPr txBox="1"/>
      </xdr:nvSpPr>
      <xdr:spPr>
        <a:xfrm>
          <a:off x="4686300" y="964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97054</xdr:rowOff>
    </xdr:from>
    <xdr:to>
      <xdr:col>20</xdr:col>
      <xdr:colOff>38100</xdr:colOff>
      <xdr:row>57</xdr:row>
      <xdr:rowOff>27204</xdr:rowOff>
    </xdr:to>
    <xdr:sp macro="" textlink="">
      <xdr:nvSpPr>
        <xdr:cNvPr id="142" name="楕円 141"/>
        <xdr:cNvSpPr/>
      </xdr:nvSpPr>
      <xdr:spPr>
        <a:xfrm>
          <a:off x="3746500" y="969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18331</xdr:rowOff>
    </xdr:from>
    <xdr:ext cx="534377" cy="259045"/>
    <xdr:sp macro="" textlink="">
      <xdr:nvSpPr>
        <xdr:cNvPr id="143" name="テキスト ボックス 142"/>
        <xdr:cNvSpPr txBox="1"/>
      </xdr:nvSpPr>
      <xdr:spPr>
        <a:xfrm>
          <a:off x="3530111" y="979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128165</xdr:rowOff>
    </xdr:from>
    <xdr:to>
      <xdr:col>15</xdr:col>
      <xdr:colOff>101600</xdr:colOff>
      <xdr:row>57</xdr:row>
      <xdr:rowOff>58315</xdr:rowOff>
    </xdr:to>
    <xdr:sp macro="" textlink="">
      <xdr:nvSpPr>
        <xdr:cNvPr id="144" name="楕円 143"/>
        <xdr:cNvSpPr/>
      </xdr:nvSpPr>
      <xdr:spPr>
        <a:xfrm>
          <a:off x="2857500" y="972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49442</xdr:rowOff>
    </xdr:from>
    <xdr:ext cx="534377" cy="259045"/>
    <xdr:sp macro="" textlink="">
      <xdr:nvSpPr>
        <xdr:cNvPr id="145" name="テキスト ボックス 144"/>
        <xdr:cNvSpPr txBox="1"/>
      </xdr:nvSpPr>
      <xdr:spPr>
        <a:xfrm>
          <a:off x="2641111" y="982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136329</xdr:rowOff>
    </xdr:from>
    <xdr:to>
      <xdr:col>10</xdr:col>
      <xdr:colOff>165100</xdr:colOff>
      <xdr:row>57</xdr:row>
      <xdr:rowOff>66479</xdr:rowOff>
    </xdr:to>
    <xdr:sp macro="" textlink="">
      <xdr:nvSpPr>
        <xdr:cNvPr id="146" name="楕円 145"/>
        <xdr:cNvSpPr/>
      </xdr:nvSpPr>
      <xdr:spPr>
        <a:xfrm>
          <a:off x="1968500" y="97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57606</xdr:rowOff>
    </xdr:from>
    <xdr:ext cx="534377" cy="259045"/>
    <xdr:sp macro="" textlink="">
      <xdr:nvSpPr>
        <xdr:cNvPr id="147" name="テキスト ボックス 146"/>
        <xdr:cNvSpPr txBox="1"/>
      </xdr:nvSpPr>
      <xdr:spPr>
        <a:xfrm>
          <a:off x="1752111" y="983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17631</xdr:rowOff>
    </xdr:from>
    <xdr:to>
      <xdr:col>6</xdr:col>
      <xdr:colOff>38100</xdr:colOff>
      <xdr:row>57</xdr:row>
      <xdr:rowOff>119231</xdr:rowOff>
    </xdr:to>
    <xdr:sp macro="" textlink="">
      <xdr:nvSpPr>
        <xdr:cNvPr id="148" name="楕円 147"/>
        <xdr:cNvSpPr/>
      </xdr:nvSpPr>
      <xdr:spPr>
        <a:xfrm>
          <a:off x="1079500" y="979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110358</xdr:rowOff>
    </xdr:from>
    <xdr:ext cx="534377" cy="259045"/>
    <xdr:sp macro="" textlink="">
      <xdr:nvSpPr>
        <xdr:cNvPr id="149" name="テキスト ボックス 148"/>
        <xdr:cNvSpPr txBox="1"/>
      </xdr:nvSpPr>
      <xdr:spPr>
        <a:xfrm>
          <a:off x="863111" y="988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137437</xdr:rowOff>
    </xdr:from>
    <xdr:to>
      <xdr:col>24</xdr:col>
      <xdr:colOff>63500</xdr:colOff>
      <xdr:row>76</xdr:row>
      <xdr:rowOff>19045</xdr:rowOff>
    </xdr:to>
    <xdr:cxnSp macro="">
      <xdr:nvCxnSpPr>
        <xdr:cNvPr id="176" name="直線コネクタ 175"/>
        <xdr:cNvCxnSpPr/>
      </xdr:nvCxnSpPr>
      <xdr:spPr>
        <a:xfrm>
          <a:off x="3797300" y="12996187"/>
          <a:ext cx="838200" cy="5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63738</xdr:rowOff>
    </xdr:from>
    <xdr:ext cx="469744" cy="259045"/>
    <xdr:sp macro="" textlink="">
      <xdr:nvSpPr>
        <xdr:cNvPr id="177" name="維持補修費平均値テキスト"/>
        <xdr:cNvSpPr txBox="1"/>
      </xdr:nvSpPr>
      <xdr:spPr>
        <a:xfrm>
          <a:off x="4686300" y="13265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137437</xdr:rowOff>
    </xdr:from>
    <xdr:to>
      <xdr:col>19</xdr:col>
      <xdr:colOff>177800</xdr:colOff>
      <xdr:row>76</xdr:row>
      <xdr:rowOff>6243</xdr:rowOff>
    </xdr:to>
    <xdr:cxnSp macro="">
      <xdr:nvCxnSpPr>
        <xdr:cNvPr id="179" name="直線コネクタ 178"/>
        <xdr:cNvCxnSpPr/>
      </xdr:nvCxnSpPr>
      <xdr:spPr>
        <a:xfrm flipV="1">
          <a:off x="2908300" y="12996187"/>
          <a:ext cx="889000" cy="4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169991</xdr:rowOff>
    </xdr:from>
    <xdr:ext cx="469744" cy="259045"/>
    <xdr:sp macro="" textlink="">
      <xdr:nvSpPr>
        <xdr:cNvPr id="181" name="テキスト ボックス 180"/>
        <xdr:cNvSpPr txBox="1"/>
      </xdr:nvSpPr>
      <xdr:spPr>
        <a:xfrm>
          <a:off x="3562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6243</xdr:rowOff>
    </xdr:from>
    <xdr:to>
      <xdr:col>15</xdr:col>
      <xdr:colOff>50800</xdr:colOff>
      <xdr:row>76</xdr:row>
      <xdr:rowOff>126578</xdr:rowOff>
    </xdr:to>
    <xdr:cxnSp macro="">
      <xdr:nvCxnSpPr>
        <xdr:cNvPr id="182" name="直線コネクタ 181"/>
        <xdr:cNvCxnSpPr/>
      </xdr:nvCxnSpPr>
      <xdr:spPr>
        <a:xfrm flipV="1">
          <a:off x="2019300" y="13036443"/>
          <a:ext cx="889000" cy="12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16853</xdr:rowOff>
    </xdr:from>
    <xdr:ext cx="469744" cy="259045"/>
    <xdr:sp macro="" textlink="">
      <xdr:nvSpPr>
        <xdr:cNvPr id="184" name="テキスト ボックス 183"/>
        <xdr:cNvSpPr txBox="1"/>
      </xdr:nvSpPr>
      <xdr:spPr>
        <a:xfrm>
          <a:off x="2673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78344</xdr:rowOff>
    </xdr:from>
    <xdr:to>
      <xdr:col>10</xdr:col>
      <xdr:colOff>114300</xdr:colOff>
      <xdr:row>76</xdr:row>
      <xdr:rowOff>126578</xdr:rowOff>
    </xdr:to>
    <xdr:cxnSp macro="">
      <xdr:nvCxnSpPr>
        <xdr:cNvPr id="185" name="直線コネクタ 184"/>
        <xdr:cNvCxnSpPr/>
      </xdr:nvCxnSpPr>
      <xdr:spPr>
        <a:xfrm>
          <a:off x="1130300" y="12937094"/>
          <a:ext cx="889000" cy="21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43164</xdr:rowOff>
    </xdr:from>
    <xdr:ext cx="469744" cy="259045"/>
    <xdr:sp macro="" textlink="">
      <xdr:nvSpPr>
        <xdr:cNvPr id="187" name="テキスト ボックス 186"/>
        <xdr:cNvSpPr txBox="1"/>
      </xdr:nvSpPr>
      <xdr:spPr>
        <a:xfrm>
          <a:off x="1784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26111</xdr:rowOff>
    </xdr:from>
    <xdr:ext cx="469744" cy="259045"/>
    <xdr:sp macro="" textlink="">
      <xdr:nvSpPr>
        <xdr:cNvPr id="189" name="テキスト ボックス 188"/>
        <xdr:cNvSpPr txBox="1"/>
      </xdr:nvSpPr>
      <xdr:spPr>
        <a:xfrm>
          <a:off x="895428" y="1339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139695</xdr:rowOff>
    </xdr:from>
    <xdr:to>
      <xdr:col>24</xdr:col>
      <xdr:colOff>114300</xdr:colOff>
      <xdr:row>76</xdr:row>
      <xdr:rowOff>69844</xdr:rowOff>
    </xdr:to>
    <xdr:sp macro="" textlink="">
      <xdr:nvSpPr>
        <xdr:cNvPr id="195" name="楕円 194"/>
        <xdr:cNvSpPr/>
      </xdr:nvSpPr>
      <xdr:spPr>
        <a:xfrm>
          <a:off x="4584700" y="129984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162572</xdr:rowOff>
    </xdr:from>
    <xdr:ext cx="534377" cy="259045"/>
    <xdr:sp macro="" textlink="">
      <xdr:nvSpPr>
        <xdr:cNvPr id="196" name="維持補修費該当値テキスト"/>
        <xdr:cNvSpPr txBox="1"/>
      </xdr:nvSpPr>
      <xdr:spPr>
        <a:xfrm>
          <a:off x="4686300" y="1284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86637</xdr:rowOff>
    </xdr:from>
    <xdr:to>
      <xdr:col>20</xdr:col>
      <xdr:colOff>38100</xdr:colOff>
      <xdr:row>76</xdr:row>
      <xdr:rowOff>16787</xdr:rowOff>
    </xdr:to>
    <xdr:sp macro="" textlink="">
      <xdr:nvSpPr>
        <xdr:cNvPr id="197" name="楕円 196"/>
        <xdr:cNvSpPr/>
      </xdr:nvSpPr>
      <xdr:spPr>
        <a:xfrm>
          <a:off x="3746500" y="1294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33314</xdr:rowOff>
    </xdr:from>
    <xdr:ext cx="534377" cy="259045"/>
    <xdr:sp macro="" textlink="">
      <xdr:nvSpPr>
        <xdr:cNvPr id="198" name="テキスト ボックス 197"/>
        <xdr:cNvSpPr txBox="1"/>
      </xdr:nvSpPr>
      <xdr:spPr>
        <a:xfrm>
          <a:off x="3530111" y="1272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126893</xdr:rowOff>
    </xdr:from>
    <xdr:to>
      <xdr:col>15</xdr:col>
      <xdr:colOff>101600</xdr:colOff>
      <xdr:row>76</xdr:row>
      <xdr:rowOff>57043</xdr:rowOff>
    </xdr:to>
    <xdr:sp macro="" textlink="">
      <xdr:nvSpPr>
        <xdr:cNvPr id="199" name="楕円 198"/>
        <xdr:cNvSpPr/>
      </xdr:nvSpPr>
      <xdr:spPr>
        <a:xfrm>
          <a:off x="2857500" y="129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73570</xdr:rowOff>
    </xdr:from>
    <xdr:ext cx="534377" cy="259045"/>
    <xdr:sp macro="" textlink="">
      <xdr:nvSpPr>
        <xdr:cNvPr id="200" name="テキスト ボックス 199"/>
        <xdr:cNvSpPr txBox="1"/>
      </xdr:nvSpPr>
      <xdr:spPr>
        <a:xfrm>
          <a:off x="2641111" y="127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75778</xdr:rowOff>
    </xdr:from>
    <xdr:to>
      <xdr:col>10</xdr:col>
      <xdr:colOff>165100</xdr:colOff>
      <xdr:row>77</xdr:row>
      <xdr:rowOff>5928</xdr:rowOff>
    </xdr:to>
    <xdr:sp macro="" textlink="">
      <xdr:nvSpPr>
        <xdr:cNvPr id="201" name="楕円 200"/>
        <xdr:cNvSpPr/>
      </xdr:nvSpPr>
      <xdr:spPr>
        <a:xfrm>
          <a:off x="1968500" y="1310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22455</xdr:rowOff>
    </xdr:from>
    <xdr:ext cx="534377" cy="259045"/>
    <xdr:sp macro="" textlink="">
      <xdr:nvSpPr>
        <xdr:cNvPr id="202" name="テキスト ボックス 201"/>
        <xdr:cNvSpPr txBox="1"/>
      </xdr:nvSpPr>
      <xdr:spPr>
        <a:xfrm>
          <a:off x="1752111" y="1288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27544</xdr:rowOff>
    </xdr:from>
    <xdr:to>
      <xdr:col>6</xdr:col>
      <xdr:colOff>38100</xdr:colOff>
      <xdr:row>75</xdr:row>
      <xdr:rowOff>129144</xdr:rowOff>
    </xdr:to>
    <xdr:sp macro="" textlink="">
      <xdr:nvSpPr>
        <xdr:cNvPr id="203" name="楕円 202"/>
        <xdr:cNvSpPr/>
      </xdr:nvSpPr>
      <xdr:spPr>
        <a:xfrm>
          <a:off x="1079500" y="1288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145671</xdr:rowOff>
    </xdr:from>
    <xdr:ext cx="534377" cy="259045"/>
    <xdr:sp macro="" textlink="">
      <xdr:nvSpPr>
        <xdr:cNvPr id="204" name="テキスト ボックス 203"/>
        <xdr:cNvSpPr txBox="1"/>
      </xdr:nvSpPr>
      <xdr:spPr>
        <a:xfrm>
          <a:off x="863111" y="1266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32589</xdr:rowOff>
    </xdr:from>
    <xdr:to>
      <xdr:col>24</xdr:col>
      <xdr:colOff>63500</xdr:colOff>
      <xdr:row>95</xdr:row>
      <xdr:rowOff>73394</xdr:rowOff>
    </xdr:to>
    <xdr:cxnSp macro="">
      <xdr:nvCxnSpPr>
        <xdr:cNvPr id="234" name="直線コネクタ 233"/>
        <xdr:cNvCxnSpPr/>
      </xdr:nvCxnSpPr>
      <xdr:spPr>
        <a:xfrm flipV="1">
          <a:off x="3797300" y="16320339"/>
          <a:ext cx="8382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46368</xdr:rowOff>
    </xdr:from>
    <xdr:to>
      <xdr:col>19</xdr:col>
      <xdr:colOff>177800</xdr:colOff>
      <xdr:row>95</xdr:row>
      <xdr:rowOff>73394</xdr:rowOff>
    </xdr:to>
    <xdr:cxnSp macro="">
      <xdr:nvCxnSpPr>
        <xdr:cNvPr id="237" name="直線コネクタ 236"/>
        <xdr:cNvCxnSpPr/>
      </xdr:nvCxnSpPr>
      <xdr:spPr>
        <a:xfrm>
          <a:off x="2908300" y="16334118"/>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46368</xdr:rowOff>
    </xdr:from>
    <xdr:to>
      <xdr:col>15</xdr:col>
      <xdr:colOff>50800</xdr:colOff>
      <xdr:row>95</xdr:row>
      <xdr:rowOff>161544</xdr:rowOff>
    </xdr:to>
    <xdr:cxnSp macro="">
      <xdr:nvCxnSpPr>
        <xdr:cNvPr id="240" name="直線コネクタ 239"/>
        <xdr:cNvCxnSpPr/>
      </xdr:nvCxnSpPr>
      <xdr:spPr>
        <a:xfrm flipV="1">
          <a:off x="2019300" y="16334118"/>
          <a:ext cx="889000" cy="1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161544</xdr:rowOff>
    </xdr:from>
    <xdr:to>
      <xdr:col>10</xdr:col>
      <xdr:colOff>114300</xdr:colOff>
      <xdr:row>96</xdr:row>
      <xdr:rowOff>15291</xdr:rowOff>
    </xdr:to>
    <xdr:cxnSp macro="">
      <xdr:nvCxnSpPr>
        <xdr:cNvPr id="243" name="直線コネクタ 242"/>
        <xdr:cNvCxnSpPr/>
      </xdr:nvCxnSpPr>
      <xdr:spPr>
        <a:xfrm flipV="1">
          <a:off x="1130300" y="16449294"/>
          <a:ext cx="889000" cy="2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153239</xdr:rowOff>
    </xdr:from>
    <xdr:to>
      <xdr:col>24</xdr:col>
      <xdr:colOff>114300</xdr:colOff>
      <xdr:row>95</xdr:row>
      <xdr:rowOff>83389</xdr:rowOff>
    </xdr:to>
    <xdr:sp macro="" textlink="">
      <xdr:nvSpPr>
        <xdr:cNvPr id="253" name="楕円 252"/>
        <xdr:cNvSpPr/>
      </xdr:nvSpPr>
      <xdr:spPr>
        <a:xfrm>
          <a:off x="4584700" y="1626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4666</xdr:rowOff>
    </xdr:from>
    <xdr:ext cx="599010" cy="259045"/>
    <xdr:sp macro="" textlink="">
      <xdr:nvSpPr>
        <xdr:cNvPr id="254" name="扶助費該当値テキスト"/>
        <xdr:cNvSpPr txBox="1"/>
      </xdr:nvSpPr>
      <xdr:spPr>
        <a:xfrm>
          <a:off x="4686300" y="16120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22594</xdr:rowOff>
    </xdr:from>
    <xdr:to>
      <xdr:col>20</xdr:col>
      <xdr:colOff>38100</xdr:colOff>
      <xdr:row>95</xdr:row>
      <xdr:rowOff>124194</xdr:rowOff>
    </xdr:to>
    <xdr:sp macro="" textlink="">
      <xdr:nvSpPr>
        <xdr:cNvPr id="255" name="楕円 254"/>
        <xdr:cNvSpPr/>
      </xdr:nvSpPr>
      <xdr:spPr>
        <a:xfrm>
          <a:off x="3746500" y="1631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140721</xdr:rowOff>
    </xdr:from>
    <xdr:ext cx="599010" cy="259045"/>
    <xdr:sp macro="" textlink="">
      <xdr:nvSpPr>
        <xdr:cNvPr id="256" name="テキスト ボックス 255"/>
        <xdr:cNvSpPr txBox="1"/>
      </xdr:nvSpPr>
      <xdr:spPr>
        <a:xfrm>
          <a:off x="3497795" y="1608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167018</xdr:rowOff>
    </xdr:from>
    <xdr:to>
      <xdr:col>15</xdr:col>
      <xdr:colOff>101600</xdr:colOff>
      <xdr:row>95</xdr:row>
      <xdr:rowOff>97168</xdr:rowOff>
    </xdr:to>
    <xdr:sp macro="" textlink="">
      <xdr:nvSpPr>
        <xdr:cNvPr id="257" name="楕円 256"/>
        <xdr:cNvSpPr/>
      </xdr:nvSpPr>
      <xdr:spPr>
        <a:xfrm>
          <a:off x="2857500" y="1628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113695</xdr:rowOff>
    </xdr:from>
    <xdr:ext cx="599010" cy="259045"/>
    <xdr:sp macro="" textlink="">
      <xdr:nvSpPr>
        <xdr:cNvPr id="258" name="テキスト ボックス 257"/>
        <xdr:cNvSpPr txBox="1"/>
      </xdr:nvSpPr>
      <xdr:spPr>
        <a:xfrm>
          <a:off x="2608795" y="16058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110744</xdr:rowOff>
    </xdr:from>
    <xdr:to>
      <xdr:col>10</xdr:col>
      <xdr:colOff>165100</xdr:colOff>
      <xdr:row>96</xdr:row>
      <xdr:rowOff>40894</xdr:rowOff>
    </xdr:to>
    <xdr:sp macro="" textlink="">
      <xdr:nvSpPr>
        <xdr:cNvPr id="259" name="楕円 258"/>
        <xdr:cNvSpPr/>
      </xdr:nvSpPr>
      <xdr:spPr>
        <a:xfrm>
          <a:off x="1968500" y="163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57421</xdr:rowOff>
    </xdr:from>
    <xdr:ext cx="599010" cy="259045"/>
    <xdr:sp macro="" textlink="">
      <xdr:nvSpPr>
        <xdr:cNvPr id="260" name="テキスト ボックス 259"/>
        <xdr:cNvSpPr txBox="1"/>
      </xdr:nvSpPr>
      <xdr:spPr>
        <a:xfrm>
          <a:off x="1719795" y="1617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135941</xdr:rowOff>
    </xdr:from>
    <xdr:to>
      <xdr:col>6</xdr:col>
      <xdr:colOff>38100</xdr:colOff>
      <xdr:row>96</xdr:row>
      <xdr:rowOff>66091</xdr:rowOff>
    </xdr:to>
    <xdr:sp macro="" textlink="">
      <xdr:nvSpPr>
        <xdr:cNvPr id="261" name="楕円 260"/>
        <xdr:cNvSpPr/>
      </xdr:nvSpPr>
      <xdr:spPr>
        <a:xfrm>
          <a:off x="1079500" y="164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82618</xdr:rowOff>
    </xdr:from>
    <xdr:ext cx="599010" cy="259045"/>
    <xdr:sp macro="" textlink="">
      <xdr:nvSpPr>
        <xdr:cNvPr id="262" name="テキスト ボックス 261"/>
        <xdr:cNvSpPr txBox="1"/>
      </xdr:nvSpPr>
      <xdr:spPr>
        <a:xfrm>
          <a:off x="830795" y="1619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92357</xdr:rowOff>
    </xdr:from>
    <xdr:to>
      <xdr:col>55</xdr:col>
      <xdr:colOff>0</xdr:colOff>
      <xdr:row>35</xdr:row>
      <xdr:rowOff>129497</xdr:rowOff>
    </xdr:to>
    <xdr:cxnSp macro="">
      <xdr:nvCxnSpPr>
        <xdr:cNvPr id="291" name="直線コネクタ 290"/>
        <xdr:cNvCxnSpPr/>
      </xdr:nvCxnSpPr>
      <xdr:spPr>
        <a:xfrm flipV="1">
          <a:off x="9639300" y="5921657"/>
          <a:ext cx="838200" cy="20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82459</xdr:rowOff>
    </xdr:from>
    <xdr:to>
      <xdr:col>50</xdr:col>
      <xdr:colOff>114300</xdr:colOff>
      <xdr:row>35</xdr:row>
      <xdr:rowOff>129497</xdr:rowOff>
    </xdr:to>
    <xdr:cxnSp macro="">
      <xdr:nvCxnSpPr>
        <xdr:cNvPr id="294" name="直線コネクタ 293"/>
        <xdr:cNvCxnSpPr/>
      </xdr:nvCxnSpPr>
      <xdr:spPr>
        <a:xfrm>
          <a:off x="8750300" y="6083209"/>
          <a:ext cx="889000" cy="4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82459</xdr:rowOff>
    </xdr:from>
    <xdr:to>
      <xdr:col>45</xdr:col>
      <xdr:colOff>177800</xdr:colOff>
      <xdr:row>35</xdr:row>
      <xdr:rowOff>107094</xdr:rowOff>
    </xdr:to>
    <xdr:cxnSp macro="">
      <xdr:nvCxnSpPr>
        <xdr:cNvPr id="297" name="直線コネクタ 296"/>
        <xdr:cNvCxnSpPr/>
      </xdr:nvCxnSpPr>
      <xdr:spPr>
        <a:xfrm flipV="1">
          <a:off x="7861300" y="6083209"/>
          <a:ext cx="889000" cy="2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107094</xdr:rowOff>
    </xdr:from>
    <xdr:to>
      <xdr:col>41</xdr:col>
      <xdr:colOff>50800</xdr:colOff>
      <xdr:row>35</xdr:row>
      <xdr:rowOff>148219</xdr:rowOff>
    </xdr:to>
    <xdr:cxnSp macro="">
      <xdr:nvCxnSpPr>
        <xdr:cNvPr id="300" name="直線コネクタ 299"/>
        <xdr:cNvCxnSpPr/>
      </xdr:nvCxnSpPr>
      <xdr:spPr>
        <a:xfrm flipV="1">
          <a:off x="6972300" y="6107844"/>
          <a:ext cx="889000" cy="4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41557</xdr:rowOff>
    </xdr:from>
    <xdr:to>
      <xdr:col>55</xdr:col>
      <xdr:colOff>50800</xdr:colOff>
      <xdr:row>34</xdr:row>
      <xdr:rowOff>143157</xdr:rowOff>
    </xdr:to>
    <xdr:sp macro="" textlink="">
      <xdr:nvSpPr>
        <xdr:cNvPr id="310" name="楕円 309"/>
        <xdr:cNvSpPr/>
      </xdr:nvSpPr>
      <xdr:spPr>
        <a:xfrm>
          <a:off x="10426700" y="587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64434</xdr:rowOff>
    </xdr:from>
    <xdr:ext cx="599010" cy="259045"/>
    <xdr:sp macro="" textlink="">
      <xdr:nvSpPr>
        <xdr:cNvPr id="311" name="補助費等該当値テキスト"/>
        <xdr:cNvSpPr txBox="1"/>
      </xdr:nvSpPr>
      <xdr:spPr>
        <a:xfrm>
          <a:off x="10528300" y="5722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78697</xdr:rowOff>
    </xdr:from>
    <xdr:to>
      <xdr:col>50</xdr:col>
      <xdr:colOff>165100</xdr:colOff>
      <xdr:row>36</xdr:row>
      <xdr:rowOff>8847</xdr:rowOff>
    </xdr:to>
    <xdr:sp macro="" textlink="">
      <xdr:nvSpPr>
        <xdr:cNvPr id="312" name="楕円 311"/>
        <xdr:cNvSpPr/>
      </xdr:nvSpPr>
      <xdr:spPr>
        <a:xfrm>
          <a:off x="9588500" y="607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25374</xdr:rowOff>
    </xdr:from>
    <xdr:ext cx="534377" cy="259045"/>
    <xdr:sp macro="" textlink="">
      <xdr:nvSpPr>
        <xdr:cNvPr id="313" name="テキスト ボックス 312"/>
        <xdr:cNvSpPr txBox="1"/>
      </xdr:nvSpPr>
      <xdr:spPr>
        <a:xfrm>
          <a:off x="9372111" y="585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31659</xdr:rowOff>
    </xdr:from>
    <xdr:to>
      <xdr:col>46</xdr:col>
      <xdr:colOff>38100</xdr:colOff>
      <xdr:row>35</xdr:row>
      <xdr:rowOff>133259</xdr:rowOff>
    </xdr:to>
    <xdr:sp macro="" textlink="">
      <xdr:nvSpPr>
        <xdr:cNvPr id="314" name="楕円 313"/>
        <xdr:cNvSpPr/>
      </xdr:nvSpPr>
      <xdr:spPr>
        <a:xfrm>
          <a:off x="8699500" y="603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149786</xdr:rowOff>
    </xdr:from>
    <xdr:ext cx="534377" cy="259045"/>
    <xdr:sp macro="" textlink="">
      <xdr:nvSpPr>
        <xdr:cNvPr id="315" name="テキスト ボックス 314"/>
        <xdr:cNvSpPr txBox="1"/>
      </xdr:nvSpPr>
      <xdr:spPr>
        <a:xfrm>
          <a:off x="8483111" y="580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56294</xdr:rowOff>
    </xdr:from>
    <xdr:to>
      <xdr:col>41</xdr:col>
      <xdr:colOff>101600</xdr:colOff>
      <xdr:row>35</xdr:row>
      <xdr:rowOff>157894</xdr:rowOff>
    </xdr:to>
    <xdr:sp macro="" textlink="">
      <xdr:nvSpPr>
        <xdr:cNvPr id="316" name="楕円 315"/>
        <xdr:cNvSpPr/>
      </xdr:nvSpPr>
      <xdr:spPr>
        <a:xfrm>
          <a:off x="7810500" y="60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2971</xdr:rowOff>
    </xdr:from>
    <xdr:ext cx="534377" cy="259045"/>
    <xdr:sp macro="" textlink="">
      <xdr:nvSpPr>
        <xdr:cNvPr id="317" name="テキスト ボックス 316"/>
        <xdr:cNvSpPr txBox="1"/>
      </xdr:nvSpPr>
      <xdr:spPr>
        <a:xfrm>
          <a:off x="7594111" y="583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97419</xdr:rowOff>
    </xdr:from>
    <xdr:to>
      <xdr:col>36</xdr:col>
      <xdr:colOff>165100</xdr:colOff>
      <xdr:row>36</xdr:row>
      <xdr:rowOff>27569</xdr:rowOff>
    </xdr:to>
    <xdr:sp macro="" textlink="">
      <xdr:nvSpPr>
        <xdr:cNvPr id="318" name="楕円 317"/>
        <xdr:cNvSpPr/>
      </xdr:nvSpPr>
      <xdr:spPr>
        <a:xfrm>
          <a:off x="6921500" y="609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44096</xdr:rowOff>
    </xdr:from>
    <xdr:ext cx="534377" cy="259045"/>
    <xdr:sp macro="" textlink="">
      <xdr:nvSpPr>
        <xdr:cNvPr id="319" name="テキスト ボックス 318"/>
        <xdr:cNvSpPr txBox="1"/>
      </xdr:nvSpPr>
      <xdr:spPr>
        <a:xfrm>
          <a:off x="6705111" y="587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119707</xdr:rowOff>
    </xdr:from>
    <xdr:to>
      <xdr:col>55</xdr:col>
      <xdr:colOff>0</xdr:colOff>
      <xdr:row>56</xdr:row>
      <xdr:rowOff>125499</xdr:rowOff>
    </xdr:to>
    <xdr:cxnSp macro="">
      <xdr:nvCxnSpPr>
        <xdr:cNvPr id="346" name="直線コネクタ 345"/>
        <xdr:cNvCxnSpPr/>
      </xdr:nvCxnSpPr>
      <xdr:spPr>
        <a:xfrm flipV="1">
          <a:off x="9639300" y="9720907"/>
          <a:ext cx="8382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125499</xdr:rowOff>
    </xdr:from>
    <xdr:to>
      <xdr:col>50</xdr:col>
      <xdr:colOff>114300</xdr:colOff>
      <xdr:row>57</xdr:row>
      <xdr:rowOff>48205</xdr:rowOff>
    </xdr:to>
    <xdr:cxnSp macro="">
      <xdr:nvCxnSpPr>
        <xdr:cNvPr id="349" name="直線コネクタ 348"/>
        <xdr:cNvCxnSpPr/>
      </xdr:nvCxnSpPr>
      <xdr:spPr>
        <a:xfrm flipV="1">
          <a:off x="8750300" y="9726699"/>
          <a:ext cx="889000" cy="9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3263</xdr:rowOff>
    </xdr:from>
    <xdr:to>
      <xdr:col>45</xdr:col>
      <xdr:colOff>177800</xdr:colOff>
      <xdr:row>57</xdr:row>
      <xdr:rowOff>48205</xdr:rowOff>
    </xdr:to>
    <xdr:cxnSp macro="">
      <xdr:nvCxnSpPr>
        <xdr:cNvPr id="352" name="直線コネクタ 351"/>
        <xdr:cNvCxnSpPr/>
      </xdr:nvCxnSpPr>
      <xdr:spPr>
        <a:xfrm>
          <a:off x="7861300" y="9775913"/>
          <a:ext cx="889000" cy="4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109530</xdr:rowOff>
    </xdr:from>
    <xdr:to>
      <xdr:col>41</xdr:col>
      <xdr:colOff>50800</xdr:colOff>
      <xdr:row>57</xdr:row>
      <xdr:rowOff>3263</xdr:rowOff>
    </xdr:to>
    <xdr:cxnSp macro="">
      <xdr:nvCxnSpPr>
        <xdr:cNvPr id="355" name="直線コネクタ 354"/>
        <xdr:cNvCxnSpPr/>
      </xdr:nvCxnSpPr>
      <xdr:spPr>
        <a:xfrm>
          <a:off x="6972300" y="9539280"/>
          <a:ext cx="889000" cy="23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9" name="テキスト ボックス 358"/>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68907</xdr:rowOff>
    </xdr:from>
    <xdr:to>
      <xdr:col>55</xdr:col>
      <xdr:colOff>50800</xdr:colOff>
      <xdr:row>56</xdr:row>
      <xdr:rowOff>170507</xdr:rowOff>
    </xdr:to>
    <xdr:sp macro="" textlink="">
      <xdr:nvSpPr>
        <xdr:cNvPr id="365" name="楕円 364"/>
        <xdr:cNvSpPr/>
      </xdr:nvSpPr>
      <xdr:spPr>
        <a:xfrm>
          <a:off x="10426700" y="967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47334</xdr:rowOff>
    </xdr:from>
    <xdr:ext cx="534377" cy="259045"/>
    <xdr:sp macro="" textlink="">
      <xdr:nvSpPr>
        <xdr:cNvPr id="366" name="普通建設事業費該当値テキスト"/>
        <xdr:cNvSpPr txBox="1"/>
      </xdr:nvSpPr>
      <xdr:spPr>
        <a:xfrm>
          <a:off x="10528300" y="96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74699</xdr:rowOff>
    </xdr:from>
    <xdr:to>
      <xdr:col>50</xdr:col>
      <xdr:colOff>165100</xdr:colOff>
      <xdr:row>57</xdr:row>
      <xdr:rowOff>4849</xdr:rowOff>
    </xdr:to>
    <xdr:sp macro="" textlink="">
      <xdr:nvSpPr>
        <xdr:cNvPr id="367" name="楕円 366"/>
        <xdr:cNvSpPr/>
      </xdr:nvSpPr>
      <xdr:spPr>
        <a:xfrm>
          <a:off x="9588500" y="96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167426</xdr:rowOff>
    </xdr:from>
    <xdr:ext cx="534377" cy="259045"/>
    <xdr:sp macro="" textlink="">
      <xdr:nvSpPr>
        <xdr:cNvPr id="368" name="テキスト ボックス 367"/>
        <xdr:cNvSpPr txBox="1"/>
      </xdr:nvSpPr>
      <xdr:spPr>
        <a:xfrm>
          <a:off x="9372111" y="976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168855</xdr:rowOff>
    </xdr:from>
    <xdr:to>
      <xdr:col>46</xdr:col>
      <xdr:colOff>38100</xdr:colOff>
      <xdr:row>57</xdr:row>
      <xdr:rowOff>99005</xdr:rowOff>
    </xdr:to>
    <xdr:sp macro="" textlink="">
      <xdr:nvSpPr>
        <xdr:cNvPr id="369" name="楕円 368"/>
        <xdr:cNvSpPr/>
      </xdr:nvSpPr>
      <xdr:spPr>
        <a:xfrm>
          <a:off x="8699500" y="97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90132</xdr:rowOff>
    </xdr:from>
    <xdr:ext cx="534377" cy="259045"/>
    <xdr:sp macro="" textlink="">
      <xdr:nvSpPr>
        <xdr:cNvPr id="370" name="テキスト ボックス 369"/>
        <xdr:cNvSpPr txBox="1"/>
      </xdr:nvSpPr>
      <xdr:spPr>
        <a:xfrm>
          <a:off x="8483111" y="986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123913</xdr:rowOff>
    </xdr:from>
    <xdr:to>
      <xdr:col>41</xdr:col>
      <xdr:colOff>101600</xdr:colOff>
      <xdr:row>57</xdr:row>
      <xdr:rowOff>54063</xdr:rowOff>
    </xdr:to>
    <xdr:sp macro="" textlink="">
      <xdr:nvSpPr>
        <xdr:cNvPr id="371" name="楕円 370"/>
        <xdr:cNvSpPr/>
      </xdr:nvSpPr>
      <xdr:spPr>
        <a:xfrm>
          <a:off x="7810500" y="972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45190</xdr:rowOff>
    </xdr:from>
    <xdr:ext cx="534377" cy="259045"/>
    <xdr:sp macro="" textlink="">
      <xdr:nvSpPr>
        <xdr:cNvPr id="372" name="テキスト ボックス 371"/>
        <xdr:cNvSpPr txBox="1"/>
      </xdr:nvSpPr>
      <xdr:spPr>
        <a:xfrm>
          <a:off x="7594111" y="98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58730</xdr:rowOff>
    </xdr:from>
    <xdr:to>
      <xdr:col>36</xdr:col>
      <xdr:colOff>165100</xdr:colOff>
      <xdr:row>55</xdr:row>
      <xdr:rowOff>160330</xdr:rowOff>
    </xdr:to>
    <xdr:sp macro="" textlink="">
      <xdr:nvSpPr>
        <xdr:cNvPr id="373" name="楕円 372"/>
        <xdr:cNvSpPr/>
      </xdr:nvSpPr>
      <xdr:spPr>
        <a:xfrm>
          <a:off x="6921500" y="94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5407</xdr:rowOff>
    </xdr:from>
    <xdr:ext cx="599010" cy="259045"/>
    <xdr:sp macro="" textlink="">
      <xdr:nvSpPr>
        <xdr:cNvPr id="374" name="テキスト ボックス 373"/>
        <xdr:cNvSpPr txBox="1"/>
      </xdr:nvSpPr>
      <xdr:spPr>
        <a:xfrm>
          <a:off x="6672795" y="926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75921</xdr:rowOff>
    </xdr:from>
    <xdr:to>
      <xdr:col>55</xdr:col>
      <xdr:colOff>0</xdr:colOff>
      <xdr:row>77</xdr:row>
      <xdr:rowOff>62926</xdr:rowOff>
    </xdr:to>
    <xdr:cxnSp macro="">
      <xdr:nvCxnSpPr>
        <xdr:cNvPr id="401" name="直線コネクタ 400"/>
        <xdr:cNvCxnSpPr/>
      </xdr:nvCxnSpPr>
      <xdr:spPr>
        <a:xfrm>
          <a:off x="9639300" y="13106121"/>
          <a:ext cx="838200" cy="15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75921</xdr:rowOff>
    </xdr:from>
    <xdr:to>
      <xdr:col>50</xdr:col>
      <xdr:colOff>114300</xdr:colOff>
      <xdr:row>77</xdr:row>
      <xdr:rowOff>19393</xdr:rowOff>
    </xdr:to>
    <xdr:cxnSp macro="">
      <xdr:nvCxnSpPr>
        <xdr:cNvPr id="404" name="直線コネクタ 403"/>
        <xdr:cNvCxnSpPr/>
      </xdr:nvCxnSpPr>
      <xdr:spPr>
        <a:xfrm flipV="1">
          <a:off x="8750300" y="13106121"/>
          <a:ext cx="889000" cy="11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19393</xdr:rowOff>
    </xdr:from>
    <xdr:to>
      <xdr:col>45</xdr:col>
      <xdr:colOff>177800</xdr:colOff>
      <xdr:row>77</xdr:row>
      <xdr:rowOff>31609</xdr:rowOff>
    </xdr:to>
    <xdr:cxnSp macro="">
      <xdr:nvCxnSpPr>
        <xdr:cNvPr id="407" name="直線コネクタ 406"/>
        <xdr:cNvCxnSpPr/>
      </xdr:nvCxnSpPr>
      <xdr:spPr>
        <a:xfrm flipV="1">
          <a:off x="7861300" y="13221043"/>
          <a:ext cx="889000" cy="1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77119</xdr:rowOff>
    </xdr:from>
    <xdr:to>
      <xdr:col>41</xdr:col>
      <xdr:colOff>50800</xdr:colOff>
      <xdr:row>77</xdr:row>
      <xdr:rowOff>31609</xdr:rowOff>
    </xdr:to>
    <xdr:cxnSp macro="">
      <xdr:nvCxnSpPr>
        <xdr:cNvPr id="410" name="直線コネクタ 409"/>
        <xdr:cNvCxnSpPr/>
      </xdr:nvCxnSpPr>
      <xdr:spPr>
        <a:xfrm>
          <a:off x="6972300" y="12764419"/>
          <a:ext cx="889000" cy="46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47668</xdr:rowOff>
    </xdr:from>
    <xdr:ext cx="534377" cy="259045"/>
    <xdr:sp macro="" textlink="">
      <xdr:nvSpPr>
        <xdr:cNvPr id="414" name="テキスト ボックス 413"/>
        <xdr:cNvSpPr txBox="1"/>
      </xdr:nvSpPr>
      <xdr:spPr>
        <a:xfrm>
          <a:off x="6705111" y="130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12126</xdr:rowOff>
    </xdr:from>
    <xdr:to>
      <xdr:col>55</xdr:col>
      <xdr:colOff>50800</xdr:colOff>
      <xdr:row>77</xdr:row>
      <xdr:rowOff>113726</xdr:rowOff>
    </xdr:to>
    <xdr:sp macro="" textlink="">
      <xdr:nvSpPr>
        <xdr:cNvPr id="420" name="楕円 419"/>
        <xdr:cNvSpPr/>
      </xdr:nvSpPr>
      <xdr:spPr>
        <a:xfrm>
          <a:off x="10426700" y="1321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35003</xdr:rowOff>
    </xdr:from>
    <xdr:ext cx="534377" cy="259045"/>
    <xdr:sp macro="" textlink="">
      <xdr:nvSpPr>
        <xdr:cNvPr id="421" name="普通建設事業費 （ うち新規整備　）該当値テキスト"/>
        <xdr:cNvSpPr txBox="1"/>
      </xdr:nvSpPr>
      <xdr:spPr>
        <a:xfrm>
          <a:off x="10528300" y="1306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25121</xdr:rowOff>
    </xdr:from>
    <xdr:to>
      <xdr:col>50</xdr:col>
      <xdr:colOff>165100</xdr:colOff>
      <xdr:row>76</xdr:row>
      <xdr:rowOff>126721</xdr:rowOff>
    </xdr:to>
    <xdr:sp macro="" textlink="">
      <xdr:nvSpPr>
        <xdr:cNvPr id="422" name="楕円 421"/>
        <xdr:cNvSpPr/>
      </xdr:nvSpPr>
      <xdr:spPr>
        <a:xfrm>
          <a:off x="9588500" y="1305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143248</xdr:rowOff>
    </xdr:from>
    <xdr:ext cx="534377" cy="259045"/>
    <xdr:sp macro="" textlink="">
      <xdr:nvSpPr>
        <xdr:cNvPr id="423" name="テキスト ボックス 422"/>
        <xdr:cNvSpPr txBox="1"/>
      </xdr:nvSpPr>
      <xdr:spPr>
        <a:xfrm>
          <a:off x="9372111" y="1283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140043</xdr:rowOff>
    </xdr:from>
    <xdr:to>
      <xdr:col>46</xdr:col>
      <xdr:colOff>38100</xdr:colOff>
      <xdr:row>77</xdr:row>
      <xdr:rowOff>70193</xdr:rowOff>
    </xdr:to>
    <xdr:sp macro="" textlink="">
      <xdr:nvSpPr>
        <xdr:cNvPr id="424" name="楕円 423"/>
        <xdr:cNvSpPr/>
      </xdr:nvSpPr>
      <xdr:spPr>
        <a:xfrm>
          <a:off x="8699500" y="1317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86720</xdr:rowOff>
    </xdr:from>
    <xdr:ext cx="534377" cy="259045"/>
    <xdr:sp macro="" textlink="">
      <xdr:nvSpPr>
        <xdr:cNvPr id="425" name="テキスト ボックス 424"/>
        <xdr:cNvSpPr txBox="1"/>
      </xdr:nvSpPr>
      <xdr:spPr>
        <a:xfrm>
          <a:off x="8483111" y="1294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152259</xdr:rowOff>
    </xdr:from>
    <xdr:to>
      <xdr:col>41</xdr:col>
      <xdr:colOff>101600</xdr:colOff>
      <xdr:row>77</xdr:row>
      <xdr:rowOff>82409</xdr:rowOff>
    </xdr:to>
    <xdr:sp macro="" textlink="">
      <xdr:nvSpPr>
        <xdr:cNvPr id="426" name="楕円 425"/>
        <xdr:cNvSpPr/>
      </xdr:nvSpPr>
      <xdr:spPr>
        <a:xfrm>
          <a:off x="7810500" y="1318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73536</xdr:rowOff>
    </xdr:from>
    <xdr:ext cx="534377" cy="259045"/>
    <xdr:sp macro="" textlink="">
      <xdr:nvSpPr>
        <xdr:cNvPr id="427" name="テキスト ボックス 426"/>
        <xdr:cNvSpPr txBox="1"/>
      </xdr:nvSpPr>
      <xdr:spPr>
        <a:xfrm>
          <a:off x="7594111" y="1327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26319</xdr:rowOff>
    </xdr:from>
    <xdr:to>
      <xdr:col>36</xdr:col>
      <xdr:colOff>165100</xdr:colOff>
      <xdr:row>74</xdr:row>
      <xdr:rowOff>127919</xdr:rowOff>
    </xdr:to>
    <xdr:sp macro="" textlink="">
      <xdr:nvSpPr>
        <xdr:cNvPr id="428" name="楕円 427"/>
        <xdr:cNvSpPr/>
      </xdr:nvSpPr>
      <xdr:spPr>
        <a:xfrm>
          <a:off x="6921500" y="1271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144446</xdr:rowOff>
    </xdr:from>
    <xdr:ext cx="534377" cy="259045"/>
    <xdr:sp macro="" textlink="">
      <xdr:nvSpPr>
        <xdr:cNvPr id="429" name="テキスト ボックス 428"/>
        <xdr:cNvSpPr txBox="1"/>
      </xdr:nvSpPr>
      <xdr:spPr>
        <a:xfrm>
          <a:off x="6705111" y="124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20501</xdr:rowOff>
    </xdr:from>
    <xdr:to>
      <xdr:col>55</xdr:col>
      <xdr:colOff>0</xdr:colOff>
      <xdr:row>97</xdr:row>
      <xdr:rowOff>165565</xdr:rowOff>
    </xdr:to>
    <xdr:cxnSp macro="">
      <xdr:nvCxnSpPr>
        <xdr:cNvPr id="460" name="直線コネクタ 459"/>
        <xdr:cNvCxnSpPr/>
      </xdr:nvCxnSpPr>
      <xdr:spPr>
        <a:xfrm flipV="1">
          <a:off x="9639300" y="16651151"/>
          <a:ext cx="838200" cy="14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165565</xdr:rowOff>
    </xdr:from>
    <xdr:to>
      <xdr:col>50</xdr:col>
      <xdr:colOff>114300</xdr:colOff>
      <xdr:row>98</xdr:row>
      <xdr:rowOff>70031</xdr:rowOff>
    </xdr:to>
    <xdr:cxnSp macro="">
      <xdr:nvCxnSpPr>
        <xdr:cNvPr id="463" name="直線コネクタ 462"/>
        <xdr:cNvCxnSpPr/>
      </xdr:nvCxnSpPr>
      <xdr:spPr>
        <a:xfrm flipV="1">
          <a:off x="8750300" y="16796215"/>
          <a:ext cx="889000" cy="7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117602</xdr:rowOff>
    </xdr:from>
    <xdr:to>
      <xdr:col>45</xdr:col>
      <xdr:colOff>177800</xdr:colOff>
      <xdr:row>98</xdr:row>
      <xdr:rowOff>70031</xdr:rowOff>
    </xdr:to>
    <xdr:cxnSp macro="">
      <xdr:nvCxnSpPr>
        <xdr:cNvPr id="466" name="直線コネクタ 465"/>
        <xdr:cNvCxnSpPr/>
      </xdr:nvCxnSpPr>
      <xdr:spPr>
        <a:xfrm>
          <a:off x="7861300" y="16748252"/>
          <a:ext cx="889000" cy="12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117602</xdr:rowOff>
    </xdr:from>
    <xdr:to>
      <xdr:col>41</xdr:col>
      <xdr:colOff>50800</xdr:colOff>
      <xdr:row>97</xdr:row>
      <xdr:rowOff>144664</xdr:rowOff>
    </xdr:to>
    <xdr:cxnSp macro="">
      <xdr:nvCxnSpPr>
        <xdr:cNvPr id="469" name="直線コネクタ 468"/>
        <xdr:cNvCxnSpPr/>
      </xdr:nvCxnSpPr>
      <xdr:spPr>
        <a:xfrm flipV="1">
          <a:off x="6972300" y="16748252"/>
          <a:ext cx="889000" cy="2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141151</xdr:rowOff>
    </xdr:from>
    <xdr:to>
      <xdr:col>55</xdr:col>
      <xdr:colOff>50800</xdr:colOff>
      <xdr:row>97</xdr:row>
      <xdr:rowOff>71301</xdr:rowOff>
    </xdr:to>
    <xdr:sp macro="" textlink="">
      <xdr:nvSpPr>
        <xdr:cNvPr id="479" name="楕円 478"/>
        <xdr:cNvSpPr/>
      </xdr:nvSpPr>
      <xdr:spPr>
        <a:xfrm>
          <a:off x="10426700" y="1660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119578</xdr:rowOff>
    </xdr:from>
    <xdr:ext cx="534377" cy="259045"/>
    <xdr:sp macro="" textlink="">
      <xdr:nvSpPr>
        <xdr:cNvPr id="480" name="普通建設事業費 （ うち更新整備　）該当値テキスト"/>
        <xdr:cNvSpPr txBox="1"/>
      </xdr:nvSpPr>
      <xdr:spPr>
        <a:xfrm>
          <a:off x="10528300" y="1657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114765</xdr:rowOff>
    </xdr:from>
    <xdr:to>
      <xdr:col>50</xdr:col>
      <xdr:colOff>165100</xdr:colOff>
      <xdr:row>98</xdr:row>
      <xdr:rowOff>44915</xdr:rowOff>
    </xdr:to>
    <xdr:sp macro="" textlink="">
      <xdr:nvSpPr>
        <xdr:cNvPr id="481" name="楕円 480"/>
        <xdr:cNvSpPr/>
      </xdr:nvSpPr>
      <xdr:spPr>
        <a:xfrm>
          <a:off x="9588500" y="167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36042</xdr:rowOff>
    </xdr:from>
    <xdr:ext cx="534377" cy="259045"/>
    <xdr:sp macro="" textlink="">
      <xdr:nvSpPr>
        <xdr:cNvPr id="482" name="テキスト ボックス 481"/>
        <xdr:cNvSpPr txBox="1"/>
      </xdr:nvSpPr>
      <xdr:spPr>
        <a:xfrm>
          <a:off x="9372111" y="168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19231</xdr:rowOff>
    </xdr:from>
    <xdr:to>
      <xdr:col>46</xdr:col>
      <xdr:colOff>38100</xdr:colOff>
      <xdr:row>98</xdr:row>
      <xdr:rowOff>120831</xdr:rowOff>
    </xdr:to>
    <xdr:sp macro="" textlink="">
      <xdr:nvSpPr>
        <xdr:cNvPr id="483" name="楕円 482"/>
        <xdr:cNvSpPr/>
      </xdr:nvSpPr>
      <xdr:spPr>
        <a:xfrm>
          <a:off x="8699500" y="1682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111958</xdr:rowOff>
    </xdr:from>
    <xdr:ext cx="534377" cy="259045"/>
    <xdr:sp macro="" textlink="">
      <xdr:nvSpPr>
        <xdr:cNvPr id="484" name="テキスト ボックス 483"/>
        <xdr:cNvSpPr txBox="1"/>
      </xdr:nvSpPr>
      <xdr:spPr>
        <a:xfrm>
          <a:off x="8483111" y="1691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66802</xdr:rowOff>
    </xdr:from>
    <xdr:to>
      <xdr:col>41</xdr:col>
      <xdr:colOff>101600</xdr:colOff>
      <xdr:row>97</xdr:row>
      <xdr:rowOff>168402</xdr:rowOff>
    </xdr:to>
    <xdr:sp macro="" textlink="">
      <xdr:nvSpPr>
        <xdr:cNvPr id="485" name="楕円 484"/>
        <xdr:cNvSpPr/>
      </xdr:nvSpPr>
      <xdr:spPr>
        <a:xfrm>
          <a:off x="7810500" y="1669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159529</xdr:rowOff>
    </xdr:from>
    <xdr:ext cx="534377" cy="259045"/>
    <xdr:sp macro="" textlink="">
      <xdr:nvSpPr>
        <xdr:cNvPr id="486" name="テキスト ボックス 485"/>
        <xdr:cNvSpPr txBox="1"/>
      </xdr:nvSpPr>
      <xdr:spPr>
        <a:xfrm>
          <a:off x="7594111" y="1679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93864</xdr:rowOff>
    </xdr:from>
    <xdr:to>
      <xdr:col>36</xdr:col>
      <xdr:colOff>165100</xdr:colOff>
      <xdr:row>98</xdr:row>
      <xdr:rowOff>24014</xdr:rowOff>
    </xdr:to>
    <xdr:sp macro="" textlink="">
      <xdr:nvSpPr>
        <xdr:cNvPr id="487" name="楕円 486"/>
        <xdr:cNvSpPr/>
      </xdr:nvSpPr>
      <xdr:spPr>
        <a:xfrm>
          <a:off x="6921500" y="1672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15141</xdr:rowOff>
    </xdr:from>
    <xdr:ext cx="534377" cy="259045"/>
    <xdr:sp macro="" textlink="">
      <xdr:nvSpPr>
        <xdr:cNvPr id="488" name="テキスト ボックス 487"/>
        <xdr:cNvSpPr txBox="1"/>
      </xdr:nvSpPr>
      <xdr:spPr>
        <a:xfrm>
          <a:off x="6705111" y="168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121717</xdr:rowOff>
    </xdr:from>
    <xdr:to>
      <xdr:col>85</xdr:col>
      <xdr:colOff>127000</xdr:colOff>
      <xdr:row>38</xdr:row>
      <xdr:rowOff>138709</xdr:rowOff>
    </xdr:to>
    <xdr:cxnSp macro="">
      <xdr:nvCxnSpPr>
        <xdr:cNvPr id="517" name="直線コネクタ 516"/>
        <xdr:cNvCxnSpPr/>
      </xdr:nvCxnSpPr>
      <xdr:spPr>
        <a:xfrm flipV="1">
          <a:off x="15481300" y="6636817"/>
          <a:ext cx="8382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138709</xdr:rowOff>
    </xdr:from>
    <xdr:to>
      <xdr:col>81</xdr:col>
      <xdr:colOff>50800</xdr:colOff>
      <xdr:row>39</xdr:row>
      <xdr:rowOff>32703</xdr:rowOff>
    </xdr:to>
    <xdr:cxnSp macro="">
      <xdr:nvCxnSpPr>
        <xdr:cNvPr id="520" name="直線コネクタ 519"/>
        <xdr:cNvCxnSpPr/>
      </xdr:nvCxnSpPr>
      <xdr:spPr>
        <a:xfrm flipV="1">
          <a:off x="14592300" y="6653809"/>
          <a:ext cx="889000" cy="6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18622</xdr:rowOff>
    </xdr:from>
    <xdr:ext cx="469744" cy="259045"/>
    <xdr:sp macro="" textlink="">
      <xdr:nvSpPr>
        <xdr:cNvPr id="522" name="テキスト ボックス 521"/>
        <xdr:cNvSpPr txBox="1"/>
      </xdr:nvSpPr>
      <xdr:spPr>
        <a:xfrm>
          <a:off x="15246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98069</xdr:rowOff>
    </xdr:from>
    <xdr:to>
      <xdr:col>76</xdr:col>
      <xdr:colOff>114300</xdr:colOff>
      <xdr:row>39</xdr:row>
      <xdr:rowOff>32703</xdr:rowOff>
    </xdr:to>
    <xdr:cxnSp macro="">
      <xdr:nvCxnSpPr>
        <xdr:cNvPr id="523" name="直線コネクタ 522"/>
        <xdr:cNvCxnSpPr/>
      </xdr:nvCxnSpPr>
      <xdr:spPr>
        <a:xfrm>
          <a:off x="13703300" y="6613169"/>
          <a:ext cx="889000" cy="10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49797</xdr:rowOff>
    </xdr:from>
    <xdr:to>
      <xdr:col>71</xdr:col>
      <xdr:colOff>177800</xdr:colOff>
      <xdr:row>38</xdr:row>
      <xdr:rowOff>98069</xdr:rowOff>
    </xdr:to>
    <xdr:cxnSp macro="">
      <xdr:nvCxnSpPr>
        <xdr:cNvPr id="526" name="直線コネクタ 525"/>
        <xdr:cNvCxnSpPr/>
      </xdr:nvCxnSpPr>
      <xdr:spPr>
        <a:xfrm>
          <a:off x="12814300" y="6393447"/>
          <a:ext cx="889000" cy="21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23296</xdr:rowOff>
    </xdr:from>
    <xdr:ext cx="469744" cy="259045"/>
    <xdr:sp macro="" textlink="">
      <xdr:nvSpPr>
        <xdr:cNvPr id="528" name="テキスト ボックス 527"/>
        <xdr:cNvSpPr txBox="1"/>
      </xdr:nvSpPr>
      <xdr:spPr>
        <a:xfrm>
          <a:off x="13468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154817</xdr:rowOff>
    </xdr:from>
    <xdr:ext cx="469744" cy="259045"/>
    <xdr:sp macro="" textlink="">
      <xdr:nvSpPr>
        <xdr:cNvPr id="530" name="テキスト ボックス 529"/>
        <xdr:cNvSpPr txBox="1"/>
      </xdr:nvSpPr>
      <xdr:spPr>
        <a:xfrm>
          <a:off x="12579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70917</xdr:rowOff>
    </xdr:from>
    <xdr:to>
      <xdr:col>85</xdr:col>
      <xdr:colOff>177800</xdr:colOff>
      <xdr:row>39</xdr:row>
      <xdr:rowOff>1067</xdr:rowOff>
    </xdr:to>
    <xdr:sp macro="" textlink="">
      <xdr:nvSpPr>
        <xdr:cNvPr id="536" name="楕円 535"/>
        <xdr:cNvSpPr/>
      </xdr:nvSpPr>
      <xdr:spPr>
        <a:xfrm>
          <a:off x="16268700" y="658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27830</xdr:rowOff>
    </xdr:from>
    <xdr:ext cx="469744" cy="259045"/>
    <xdr:sp macro="" textlink="">
      <xdr:nvSpPr>
        <xdr:cNvPr id="537" name="災害復旧事業費該当値テキスト"/>
        <xdr:cNvSpPr txBox="1"/>
      </xdr:nvSpPr>
      <xdr:spPr>
        <a:xfrm>
          <a:off x="16370300" y="654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87909</xdr:rowOff>
    </xdr:from>
    <xdr:to>
      <xdr:col>81</xdr:col>
      <xdr:colOff>101600</xdr:colOff>
      <xdr:row>39</xdr:row>
      <xdr:rowOff>18059</xdr:rowOff>
    </xdr:to>
    <xdr:sp macro="" textlink="">
      <xdr:nvSpPr>
        <xdr:cNvPr id="538" name="楕円 537"/>
        <xdr:cNvSpPr/>
      </xdr:nvSpPr>
      <xdr:spPr>
        <a:xfrm>
          <a:off x="15430500" y="660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34586</xdr:rowOff>
    </xdr:from>
    <xdr:ext cx="469744" cy="259045"/>
    <xdr:sp macro="" textlink="">
      <xdr:nvSpPr>
        <xdr:cNvPr id="539" name="テキスト ボックス 538"/>
        <xdr:cNvSpPr txBox="1"/>
      </xdr:nvSpPr>
      <xdr:spPr>
        <a:xfrm>
          <a:off x="15246428" y="637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153353</xdr:rowOff>
    </xdr:from>
    <xdr:to>
      <xdr:col>76</xdr:col>
      <xdr:colOff>165100</xdr:colOff>
      <xdr:row>39</xdr:row>
      <xdr:rowOff>83503</xdr:rowOff>
    </xdr:to>
    <xdr:sp macro="" textlink="">
      <xdr:nvSpPr>
        <xdr:cNvPr id="540" name="楕円 539"/>
        <xdr:cNvSpPr/>
      </xdr:nvSpPr>
      <xdr:spPr>
        <a:xfrm>
          <a:off x="14541500" y="666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74630</xdr:rowOff>
    </xdr:from>
    <xdr:ext cx="378565" cy="259045"/>
    <xdr:sp macro="" textlink="">
      <xdr:nvSpPr>
        <xdr:cNvPr id="541" name="テキスト ボックス 540"/>
        <xdr:cNvSpPr txBox="1"/>
      </xdr:nvSpPr>
      <xdr:spPr>
        <a:xfrm>
          <a:off x="14403017" y="676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47269</xdr:rowOff>
    </xdr:from>
    <xdr:to>
      <xdr:col>72</xdr:col>
      <xdr:colOff>38100</xdr:colOff>
      <xdr:row>38</xdr:row>
      <xdr:rowOff>148869</xdr:rowOff>
    </xdr:to>
    <xdr:sp macro="" textlink="">
      <xdr:nvSpPr>
        <xdr:cNvPr id="542" name="楕円 541"/>
        <xdr:cNvSpPr/>
      </xdr:nvSpPr>
      <xdr:spPr>
        <a:xfrm>
          <a:off x="13652500" y="656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165396</xdr:rowOff>
    </xdr:from>
    <xdr:ext cx="469744" cy="259045"/>
    <xdr:sp macro="" textlink="">
      <xdr:nvSpPr>
        <xdr:cNvPr id="543" name="テキスト ボックス 542"/>
        <xdr:cNvSpPr txBox="1"/>
      </xdr:nvSpPr>
      <xdr:spPr>
        <a:xfrm>
          <a:off x="13468428" y="63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170447</xdr:rowOff>
    </xdr:from>
    <xdr:to>
      <xdr:col>67</xdr:col>
      <xdr:colOff>101600</xdr:colOff>
      <xdr:row>37</xdr:row>
      <xdr:rowOff>100597</xdr:rowOff>
    </xdr:to>
    <xdr:sp macro="" textlink="">
      <xdr:nvSpPr>
        <xdr:cNvPr id="544" name="楕円 543"/>
        <xdr:cNvSpPr/>
      </xdr:nvSpPr>
      <xdr:spPr>
        <a:xfrm>
          <a:off x="12763500" y="634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117124</xdr:rowOff>
    </xdr:from>
    <xdr:ext cx="534377" cy="259045"/>
    <xdr:sp macro="" textlink="">
      <xdr:nvSpPr>
        <xdr:cNvPr id="545" name="テキスト ボックス 544"/>
        <xdr:cNvSpPr txBox="1"/>
      </xdr:nvSpPr>
      <xdr:spPr>
        <a:xfrm>
          <a:off x="12547111" y="611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2144</xdr:rowOff>
    </xdr:from>
    <xdr:to>
      <xdr:col>85</xdr:col>
      <xdr:colOff>127000</xdr:colOff>
      <xdr:row>78</xdr:row>
      <xdr:rowOff>3663</xdr:rowOff>
    </xdr:to>
    <xdr:cxnSp macro="">
      <xdr:nvCxnSpPr>
        <xdr:cNvPr id="631" name="直線コネクタ 630"/>
        <xdr:cNvCxnSpPr/>
      </xdr:nvCxnSpPr>
      <xdr:spPr>
        <a:xfrm flipV="1">
          <a:off x="15481300" y="13375244"/>
          <a:ext cx="838200" cy="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3663</xdr:rowOff>
    </xdr:from>
    <xdr:to>
      <xdr:col>81</xdr:col>
      <xdr:colOff>50800</xdr:colOff>
      <xdr:row>78</xdr:row>
      <xdr:rowOff>5420</xdr:rowOff>
    </xdr:to>
    <xdr:cxnSp macro="">
      <xdr:nvCxnSpPr>
        <xdr:cNvPr id="634" name="直線コネクタ 633"/>
        <xdr:cNvCxnSpPr/>
      </xdr:nvCxnSpPr>
      <xdr:spPr>
        <a:xfrm flipV="1">
          <a:off x="14592300" y="13376763"/>
          <a:ext cx="889000" cy="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5420</xdr:rowOff>
    </xdr:from>
    <xdr:to>
      <xdr:col>76</xdr:col>
      <xdr:colOff>114300</xdr:colOff>
      <xdr:row>78</xdr:row>
      <xdr:rowOff>24961</xdr:rowOff>
    </xdr:to>
    <xdr:cxnSp macro="">
      <xdr:nvCxnSpPr>
        <xdr:cNvPr id="637" name="直線コネクタ 636"/>
        <xdr:cNvCxnSpPr/>
      </xdr:nvCxnSpPr>
      <xdr:spPr>
        <a:xfrm flipV="1">
          <a:off x="13703300" y="13378520"/>
          <a:ext cx="889000" cy="1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24961</xdr:rowOff>
    </xdr:from>
    <xdr:to>
      <xdr:col>71</xdr:col>
      <xdr:colOff>177800</xdr:colOff>
      <xdr:row>78</xdr:row>
      <xdr:rowOff>28257</xdr:rowOff>
    </xdr:to>
    <xdr:cxnSp macro="">
      <xdr:nvCxnSpPr>
        <xdr:cNvPr id="640" name="直線コネクタ 639"/>
        <xdr:cNvCxnSpPr/>
      </xdr:nvCxnSpPr>
      <xdr:spPr>
        <a:xfrm flipV="1">
          <a:off x="12814300" y="13398061"/>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122794</xdr:rowOff>
    </xdr:from>
    <xdr:to>
      <xdr:col>85</xdr:col>
      <xdr:colOff>177800</xdr:colOff>
      <xdr:row>78</xdr:row>
      <xdr:rowOff>52944</xdr:rowOff>
    </xdr:to>
    <xdr:sp macro="" textlink="">
      <xdr:nvSpPr>
        <xdr:cNvPr id="650" name="楕円 649"/>
        <xdr:cNvSpPr/>
      </xdr:nvSpPr>
      <xdr:spPr>
        <a:xfrm>
          <a:off x="16268700" y="1332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48910</xdr:rowOff>
    </xdr:from>
    <xdr:ext cx="534377" cy="259045"/>
    <xdr:sp macro="" textlink="">
      <xdr:nvSpPr>
        <xdr:cNvPr id="651" name="公債費該当値テキスト"/>
        <xdr:cNvSpPr txBox="1"/>
      </xdr:nvSpPr>
      <xdr:spPr>
        <a:xfrm>
          <a:off x="16370300" y="1325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124313</xdr:rowOff>
    </xdr:from>
    <xdr:to>
      <xdr:col>81</xdr:col>
      <xdr:colOff>101600</xdr:colOff>
      <xdr:row>78</xdr:row>
      <xdr:rowOff>54463</xdr:rowOff>
    </xdr:to>
    <xdr:sp macro="" textlink="">
      <xdr:nvSpPr>
        <xdr:cNvPr id="652" name="楕円 651"/>
        <xdr:cNvSpPr/>
      </xdr:nvSpPr>
      <xdr:spPr>
        <a:xfrm>
          <a:off x="15430500" y="133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45590</xdr:rowOff>
    </xdr:from>
    <xdr:ext cx="534377" cy="259045"/>
    <xdr:sp macro="" textlink="">
      <xdr:nvSpPr>
        <xdr:cNvPr id="653" name="テキスト ボックス 652"/>
        <xdr:cNvSpPr txBox="1"/>
      </xdr:nvSpPr>
      <xdr:spPr>
        <a:xfrm>
          <a:off x="15214111" y="1341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126070</xdr:rowOff>
    </xdr:from>
    <xdr:to>
      <xdr:col>76</xdr:col>
      <xdr:colOff>165100</xdr:colOff>
      <xdr:row>78</xdr:row>
      <xdr:rowOff>56220</xdr:rowOff>
    </xdr:to>
    <xdr:sp macro="" textlink="">
      <xdr:nvSpPr>
        <xdr:cNvPr id="654" name="楕円 653"/>
        <xdr:cNvSpPr/>
      </xdr:nvSpPr>
      <xdr:spPr>
        <a:xfrm>
          <a:off x="14541500" y="1332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47347</xdr:rowOff>
    </xdr:from>
    <xdr:ext cx="534377" cy="259045"/>
    <xdr:sp macro="" textlink="">
      <xdr:nvSpPr>
        <xdr:cNvPr id="655" name="テキスト ボックス 654"/>
        <xdr:cNvSpPr txBox="1"/>
      </xdr:nvSpPr>
      <xdr:spPr>
        <a:xfrm>
          <a:off x="14325111" y="134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145611</xdr:rowOff>
    </xdr:from>
    <xdr:to>
      <xdr:col>72</xdr:col>
      <xdr:colOff>38100</xdr:colOff>
      <xdr:row>78</xdr:row>
      <xdr:rowOff>75761</xdr:rowOff>
    </xdr:to>
    <xdr:sp macro="" textlink="">
      <xdr:nvSpPr>
        <xdr:cNvPr id="656" name="楕円 655"/>
        <xdr:cNvSpPr/>
      </xdr:nvSpPr>
      <xdr:spPr>
        <a:xfrm>
          <a:off x="13652500" y="1334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66888</xdr:rowOff>
    </xdr:from>
    <xdr:ext cx="534377" cy="259045"/>
    <xdr:sp macro="" textlink="">
      <xdr:nvSpPr>
        <xdr:cNvPr id="657" name="テキスト ボックス 656"/>
        <xdr:cNvSpPr txBox="1"/>
      </xdr:nvSpPr>
      <xdr:spPr>
        <a:xfrm>
          <a:off x="13436111" y="1343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148907</xdr:rowOff>
    </xdr:from>
    <xdr:to>
      <xdr:col>67</xdr:col>
      <xdr:colOff>101600</xdr:colOff>
      <xdr:row>78</xdr:row>
      <xdr:rowOff>79057</xdr:rowOff>
    </xdr:to>
    <xdr:sp macro="" textlink="">
      <xdr:nvSpPr>
        <xdr:cNvPr id="658" name="楕円 657"/>
        <xdr:cNvSpPr/>
      </xdr:nvSpPr>
      <xdr:spPr>
        <a:xfrm>
          <a:off x="12763500" y="1335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70184</xdr:rowOff>
    </xdr:from>
    <xdr:ext cx="534377" cy="259045"/>
    <xdr:sp macro="" textlink="">
      <xdr:nvSpPr>
        <xdr:cNvPr id="659" name="テキスト ボックス 658"/>
        <xdr:cNvSpPr txBox="1"/>
      </xdr:nvSpPr>
      <xdr:spPr>
        <a:xfrm>
          <a:off x="12547111" y="1344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113942</xdr:rowOff>
    </xdr:from>
    <xdr:to>
      <xdr:col>85</xdr:col>
      <xdr:colOff>127000</xdr:colOff>
      <xdr:row>97</xdr:row>
      <xdr:rowOff>117852</xdr:rowOff>
    </xdr:to>
    <xdr:cxnSp macro="">
      <xdr:nvCxnSpPr>
        <xdr:cNvPr id="684" name="直線コネクタ 683"/>
        <xdr:cNvCxnSpPr/>
      </xdr:nvCxnSpPr>
      <xdr:spPr>
        <a:xfrm flipV="1">
          <a:off x="15481300" y="16744592"/>
          <a:ext cx="8382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75532</xdr:rowOff>
    </xdr:from>
    <xdr:to>
      <xdr:col>81</xdr:col>
      <xdr:colOff>50800</xdr:colOff>
      <xdr:row>97</xdr:row>
      <xdr:rowOff>117852</xdr:rowOff>
    </xdr:to>
    <xdr:cxnSp macro="">
      <xdr:nvCxnSpPr>
        <xdr:cNvPr id="687" name="直線コネクタ 686"/>
        <xdr:cNvCxnSpPr/>
      </xdr:nvCxnSpPr>
      <xdr:spPr>
        <a:xfrm>
          <a:off x="14592300" y="16706182"/>
          <a:ext cx="889000" cy="4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75532</xdr:rowOff>
    </xdr:from>
    <xdr:to>
      <xdr:col>76</xdr:col>
      <xdr:colOff>114300</xdr:colOff>
      <xdr:row>97</xdr:row>
      <xdr:rowOff>132820</xdr:rowOff>
    </xdr:to>
    <xdr:cxnSp macro="">
      <xdr:nvCxnSpPr>
        <xdr:cNvPr id="690" name="直線コネクタ 689"/>
        <xdr:cNvCxnSpPr/>
      </xdr:nvCxnSpPr>
      <xdr:spPr>
        <a:xfrm flipV="1">
          <a:off x="13703300" y="16706182"/>
          <a:ext cx="889000" cy="5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109204</xdr:rowOff>
    </xdr:from>
    <xdr:to>
      <xdr:col>71</xdr:col>
      <xdr:colOff>177800</xdr:colOff>
      <xdr:row>97</xdr:row>
      <xdr:rowOff>132820</xdr:rowOff>
    </xdr:to>
    <xdr:cxnSp macro="">
      <xdr:nvCxnSpPr>
        <xdr:cNvPr id="693" name="直線コネクタ 692"/>
        <xdr:cNvCxnSpPr/>
      </xdr:nvCxnSpPr>
      <xdr:spPr>
        <a:xfrm>
          <a:off x="12814300" y="16739854"/>
          <a:ext cx="889000" cy="2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63142</xdr:rowOff>
    </xdr:from>
    <xdr:to>
      <xdr:col>85</xdr:col>
      <xdr:colOff>177800</xdr:colOff>
      <xdr:row>97</xdr:row>
      <xdr:rowOff>164742</xdr:rowOff>
    </xdr:to>
    <xdr:sp macro="" textlink="">
      <xdr:nvSpPr>
        <xdr:cNvPr id="703" name="楕円 702"/>
        <xdr:cNvSpPr/>
      </xdr:nvSpPr>
      <xdr:spPr>
        <a:xfrm>
          <a:off x="16268700" y="166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1358</xdr:rowOff>
    </xdr:from>
    <xdr:ext cx="534377" cy="259045"/>
    <xdr:sp macro="" textlink="">
      <xdr:nvSpPr>
        <xdr:cNvPr id="704" name="積立金該当値テキスト"/>
        <xdr:cNvSpPr txBox="1"/>
      </xdr:nvSpPr>
      <xdr:spPr>
        <a:xfrm>
          <a:off x="16370300" y="1663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67052</xdr:rowOff>
    </xdr:from>
    <xdr:to>
      <xdr:col>81</xdr:col>
      <xdr:colOff>101600</xdr:colOff>
      <xdr:row>97</xdr:row>
      <xdr:rowOff>168652</xdr:rowOff>
    </xdr:to>
    <xdr:sp macro="" textlink="">
      <xdr:nvSpPr>
        <xdr:cNvPr id="705" name="楕円 704"/>
        <xdr:cNvSpPr/>
      </xdr:nvSpPr>
      <xdr:spPr>
        <a:xfrm>
          <a:off x="15430500" y="1669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159779</xdr:rowOff>
    </xdr:from>
    <xdr:ext cx="534377" cy="259045"/>
    <xdr:sp macro="" textlink="">
      <xdr:nvSpPr>
        <xdr:cNvPr id="706" name="テキスト ボックス 705"/>
        <xdr:cNvSpPr txBox="1"/>
      </xdr:nvSpPr>
      <xdr:spPr>
        <a:xfrm>
          <a:off x="15214111" y="167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24732</xdr:rowOff>
    </xdr:from>
    <xdr:to>
      <xdr:col>76</xdr:col>
      <xdr:colOff>165100</xdr:colOff>
      <xdr:row>97</xdr:row>
      <xdr:rowOff>126332</xdr:rowOff>
    </xdr:to>
    <xdr:sp macro="" textlink="">
      <xdr:nvSpPr>
        <xdr:cNvPr id="707" name="楕円 706"/>
        <xdr:cNvSpPr/>
      </xdr:nvSpPr>
      <xdr:spPr>
        <a:xfrm>
          <a:off x="14541500" y="1665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142859</xdr:rowOff>
    </xdr:from>
    <xdr:ext cx="534377" cy="259045"/>
    <xdr:sp macro="" textlink="">
      <xdr:nvSpPr>
        <xdr:cNvPr id="708" name="テキスト ボックス 707"/>
        <xdr:cNvSpPr txBox="1"/>
      </xdr:nvSpPr>
      <xdr:spPr>
        <a:xfrm>
          <a:off x="14325111" y="1643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82020</xdr:rowOff>
    </xdr:from>
    <xdr:to>
      <xdr:col>72</xdr:col>
      <xdr:colOff>38100</xdr:colOff>
      <xdr:row>98</xdr:row>
      <xdr:rowOff>12170</xdr:rowOff>
    </xdr:to>
    <xdr:sp macro="" textlink="">
      <xdr:nvSpPr>
        <xdr:cNvPr id="709" name="楕円 708"/>
        <xdr:cNvSpPr/>
      </xdr:nvSpPr>
      <xdr:spPr>
        <a:xfrm>
          <a:off x="13652500" y="167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3297</xdr:rowOff>
    </xdr:from>
    <xdr:ext cx="534377" cy="259045"/>
    <xdr:sp macro="" textlink="">
      <xdr:nvSpPr>
        <xdr:cNvPr id="710" name="テキスト ボックス 709"/>
        <xdr:cNvSpPr txBox="1"/>
      </xdr:nvSpPr>
      <xdr:spPr>
        <a:xfrm>
          <a:off x="13436111" y="1680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58404</xdr:rowOff>
    </xdr:from>
    <xdr:to>
      <xdr:col>67</xdr:col>
      <xdr:colOff>101600</xdr:colOff>
      <xdr:row>97</xdr:row>
      <xdr:rowOff>160004</xdr:rowOff>
    </xdr:to>
    <xdr:sp macro="" textlink="">
      <xdr:nvSpPr>
        <xdr:cNvPr id="711" name="楕円 710"/>
        <xdr:cNvSpPr/>
      </xdr:nvSpPr>
      <xdr:spPr>
        <a:xfrm>
          <a:off x="12763500" y="1668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151131</xdr:rowOff>
    </xdr:from>
    <xdr:ext cx="534377" cy="259045"/>
    <xdr:sp macro="" textlink="">
      <xdr:nvSpPr>
        <xdr:cNvPr id="712" name="テキスト ボックス 711"/>
        <xdr:cNvSpPr txBox="1"/>
      </xdr:nvSpPr>
      <xdr:spPr>
        <a:xfrm>
          <a:off x="12547111" y="1678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45837</xdr:rowOff>
    </xdr:from>
    <xdr:to>
      <xdr:col>116</xdr:col>
      <xdr:colOff>63500</xdr:colOff>
      <xdr:row>57</xdr:row>
      <xdr:rowOff>76629</xdr:rowOff>
    </xdr:to>
    <xdr:cxnSp macro="">
      <xdr:nvCxnSpPr>
        <xdr:cNvPr id="796" name="直線コネクタ 795"/>
        <xdr:cNvCxnSpPr/>
      </xdr:nvCxnSpPr>
      <xdr:spPr>
        <a:xfrm>
          <a:off x="21323300" y="9818487"/>
          <a:ext cx="838200" cy="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111058</xdr:rowOff>
    </xdr:from>
    <xdr:ext cx="469744" cy="259045"/>
    <xdr:sp macro="" textlink="">
      <xdr:nvSpPr>
        <xdr:cNvPr id="797" name="貸付金平均値テキスト"/>
        <xdr:cNvSpPr txBox="1"/>
      </xdr:nvSpPr>
      <xdr:spPr>
        <a:xfrm>
          <a:off x="22212300" y="988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151199</xdr:rowOff>
    </xdr:from>
    <xdr:to>
      <xdr:col>111</xdr:col>
      <xdr:colOff>177800</xdr:colOff>
      <xdr:row>57</xdr:row>
      <xdr:rowOff>45837</xdr:rowOff>
    </xdr:to>
    <xdr:cxnSp macro="">
      <xdr:nvCxnSpPr>
        <xdr:cNvPr id="799" name="直線コネクタ 798"/>
        <xdr:cNvCxnSpPr/>
      </xdr:nvCxnSpPr>
      <xdr:spPr>
        <a:xfrm>
          <a:off x="20434300" y="9752399"/>
          <a:ext cx="889000" cy="6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58617</xdr:rowOff>
    </xdr:from>
    <xdr:ext cx="469744" cy="259045"/>
    <xdr:sp macro="" textlink="">
      <xdr:nvSpPr>
        <xdr:cNvPr id="801" name="テキスト ボックス 800"/>
        <xdr:cNvSpPr txBox="1"/>
      </xdr:nvSpPr>
      <xdr:spPr>
        <a:xfrm>
          <a:off x="21088428" y="10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151199</xdr:rowOff>
    </xdr:from>
    <xdr:to>
      <xdr:col>107</xdr:col>
      <xdr:colOff>50800</xdr:colOff>
      <xdr:row>56</xdr:row>
      <xdr:rowOff>152364</xdr:rowOff>
    </xdr:to>
    <xdr:cxnSp macro="">
      <xdr:nvCxnSpPr>
        <xdr:cNvPr id="802" name="直線コネクタ 801"/>
        <xdr:cNvCxnSpPr/>
      </xdr:nvCxnSpPr>
      <xdr:spPr>
        <a:xfrm flipV="1">
          <a:off x="19545300" y="9752399"/>
          <a:ext cx="8890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49359</xdr:rowOff>
    </xdr:from>
    <xdr:ext cx="469744" cy="259045"/>
    <xdr:sp macro="" textlink="">
      <xdr:nvSpPr>
        <xdr:cNvPr id="804" name="テキスト ボックス 803"/>
        <xdr:cNvSpPr txBox="1"/>
      </xdr:nvSpPr>
      <xdr:spPr>
        <a:xfrm>
          <a:off x="20199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147472</xdr:rowOff>
    </xdr:from>
    <xdr:to>
      <xdr:col>102</xdr:col>
      <xdr:colOff>114300</xdr:colOff>
      <xdr:row>56</xdr:row>
      <xdr:rowOff>152364</xdr:rowOff>
    </xdr:to>
    <xdr:cxnSp macro="">
      <xdr:nvCxnSpPr>
        <xdr:cNvPr id="805" name="直線コネクタ 804"/>
        <xdr:cNvCxnSpPr/>
      </xdr:nvCxnSpPr>
      <xdr:spPr>
        <a:xfrm>
          <a:off x="18656300" y="9748672"/>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30866</xdr:rowOff>
    </xdr:from>
    <xdr:ext cx="469744" cy="259045"/>
    <xdr:sp macro="" textlink="">
      <xdr:nvSpPr>
        <xdr:cNvPr id="807" name="テキスト ボックス 806"/>
        <xdr:cNvSpPr txBox="1"/>
      </xdr:nvSpPr>
      <xdr:spPr>
        <a:xfrm>
          <a:off x="19310428" y="99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24030</xdr:rowOff>
    </xdr:from>
    <xdr:ext cx="469744" cy="259045"/>
    <xdr:sp macro="" textlink="">
      <xdr:nvSpPr>
        <xdr:cNvPr id="809" name="テキスト ボックス 808"/>
        <xdr:cNvSpPr txBox="1"/>
      </xdr:nvSpPr>
      <xdr:spPr>
        <a:xfrm>
          <a:off x="18421428" y="9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25829</xdr:rowOff>
    </xdr:from>
    <xdr:to>
      <xdr:col>116</xdr:col>
      <xdr:colOff>114300</xdr:colOff>
      <xdr:row>57</xdr:row>
      <xdr:rowOff>127429</xdr:rowOff>
    </xdr:to>
    <xdr:sp macro="" textlink="">
      <xdr:nvSpPr>
        <xdr:cNvPr id="815" name="楕円 814"/>
        <xdr:cNvSpPr/>
      </xdr:nvSpPr>
      <xdr:spPr>
        <a:xfrm>
          <a:off x="22110700" y="979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48706</xdr:rowOff>
    </xdr:from>
    <xdr:ext cx="534377" cy="259045"/>
    <xdr:sp macro="" textlink="">
      <xdr:nvSpPr>
        <xdr:cNvPr id="816" name="貸付金該当値テキスト"/>
        <xdr:cNvSpPr txBox="1"/>
      </xdr:nvSpPr>
      <xdr:spPr>
        <a:xfrm>
          <a:off x="22212300" y="96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166487</xdr:rowOff>
    </xdr:from>
    <xdr:to>
      <xdr:col>112</xdr:col>
      <xdr:colOff>38100</xdr:colOff>
      <xdr:row>57</xdr:row>
      <xdr:rowOff>96637</xdr:rowOff>
    </xdr:to>
    <xdr:sp macro="" textlink="">
      <xdr:nvSpPr>
        <xdr:cNvPr id="817" name="楕円 816"/>
        <xdr:cNvSpPr/>
      </xdr:nvSpPr>
      <xdr:spPr>
        <a:xfrm>
          <a:off x="21272500" y="97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113164</xdr:rowOff>
    </xdr:from>
    <xdr:ext cx="534377" cy="259045"/>
    <xdr:sp macro="" textlink="">
      <xdr:nvSpPr>
        <xdr:cNvPr id="818" name="テキスト ボックス 817"/>
        <xdr:cNvSpPr txBox="1"/>
      </xdr:nvSpPr>
      <xdr:spPr>
        <a:xfrm>
          <a:off x="21056111" y="954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100399</xdr:rowOff>
    </xdr:from>
    <xdr:to>
      <xdr:col>107</xdr:col>
      <xdr:colOff>101600</xdr:colOff>
      <xdr:row>57</xdr:row>
      <xdr:rowOff>30549</xdr:rowOff>
    </xdr:to>
    <xdr:sp macro="" textlink="">
      <xdr:nvSpPr>
        <xdr:cNvPr id="819" name="楕円 818"/>
        <xdr:cNvSpPr/>
      </xdr:nvSpPr>
      <xdr:spPr>
        <a:xfrm>
          <a:off x="20383500" y="97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47076</xdr:rowOff>
    </xdr:from>
    <xdr:ext cx="534377" cy="259045"/>
    <xdr:sp macro="" textlink="">
      <xdr:nvSpPr>
        <xdr:cNvPr id="820" name="テキスト ボックス 819"/>
        <xdr:cNvSpPr txBox="1"/>
      </xdr:nvSpPr>
      <xdr:spPr>
        <a:xfrm>
          <a:off x="20167111" y="94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101564</xdr:rowOff>
    </xdr:from>
    <xdr:to>
      <xdr:col>102</xdr:col>
      <xdr:colOff>165100</xdr:colOff>
      <xdr:row>57</xdr:row>
      <xdr:rowOff>31714</xdr:rowOff>
    </xdr:to>
    <xdr:sp macro="" textlink="">
      <xdr:nvSpPr>
        <xdr:cNvPr id="821" name="楕円 820"/>
        <xdr:cNvSpPr/>
      </xdr:nvSpPr>
      <xdr:spPr>
        <a:xfrm>
          <a:off x="19494500" y="97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48241</xdr:rowOff>
    </xdr:from>
    <xdr:ext cx="534377" cy="259045"/>
    <xdr:sp macro="" textlink="">
      <xdr:nvSpPr>
        <xdr:cNvPr id="822" name="テキスト ボックス 821"/>
        <xdr:cNvSpPr txBox="1"/>
      </xdr:nvSpPr>
      <xdr:spPr>
        <a:xfrm>
          <a:off x="19278111" y="947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96672</xdr:rowOff>
    </xdr:from>
    <xdr:to>
      <xdr:col>98</xdr:col>
      <xdr:colOff>38100</xdr:colOff>
      <xdr:row>57</xdr:row>
      <xdr:rowOff>26822</xdr:rowOff>
    </xdr:to>
    <xdr:sp macro="" textlink="">
      <xdr:nvSpPr>
        <xdr:cNvPr id="823" name="楕円 822"/>
        <xdr:cNvSpPr/>
      </xdr:nvSpPr>
      <xdr:spPr>
        <a:xfrm>
          <a:off x="18605500" y="96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43349</xdr:rowOff>
    </xdr:from>
    <xdr:ext cx="534377" cy="259045"/>
    <xdr:sp macro="" textlink="">
      <xdr:nvSpPr>
        <xdr:cNvPr id="824" name="テキスト ボックス 823"/>
        <xdr:cNvSpPr txBox="1"/>
      </xdr:nvSpPr>
      <xdr:spPr>
        <a:xfrm>
          <a:off x="18389111" y="94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22020</xdr:rowOff>
    </xdr:from>
    <xdr:to>
      <xdr:col>116</xdr:col>
      <xdr:colOff>63500</xdr:colOff>
      <xdr:row>75</xdr:row>
      <xdr:rowOff>95384</xdr:rowOff>
    </xdr:to>
    <xdr:cxnSp macro="">
      <xdr:nvCxnSpPr>
        <xdr:cNvPr id="856" name="直線コネクタ 855"/>
        <xdr:cNvCxnSpPr/>
      </xdr:nvCxnSpPr>
      <xdr:spPr>
        <a:xfrm flipV="1">
          <a:off x="21323300" y="12880770"/>
          <a:ext cx="838200" cy="7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95384</xdr:rowOff>
    </xdr:from>
    <xdr:to>
      <xdr:col>111</xdr:col>
      <xdr:colOff>177800</xdr:colOff>
      <xdr:row>75</xdr:row>
      <xdr:rowOff>134752</xdr:rowOff>
    </xdr:to>
    <xdr:cxnSp macro="">
      <xdr:nvCxnSpPr>
        <xdr:cNvPr id="859" name="直線コネクタ 858"/>
        <xdr:cNvCxnSpPr/>
      </xdr:nvCxnSpPr>
      <xdr:spPr>
        <a:xfrm flipV="1">
          <a:off x="20434300" y="12954134"/>
          <a:ext cx="889000" cy="3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102928</xdr:rowOff>
    </xdr:from>
    <xdr:to>
      <xdr:col>107</xdr:col>
      <xdr:colOff>50800</xdr:colOff>
      <xdr:row>75</xdr:row>
      <xdr:rowOff>134752</xdr:rowOff>
    </xdr:to>
    <xdr:cxnSp macro="">
      <xdr:nvCxnSpPr>
        <xdr:cNvPr id="862" name="直線コネクタ 861"/>
        <xdr:cNvCxnSpPr/>
      </xdr:nvCxnSpPr>
      <xdr:spPr>
        <a:xfrm>
          <a:off x="19545300" y="12961678"/>
          <a:ext cx="889000" cy="3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102928</xdr:rowOff>
    </xdr:from>
    <xdr:to>
      <xdr:col>102</xdr:col>
      <xdr:colOff>114300</xdr:colOff>
      <xdr:row>76</xdr:row>
      <xdr:rowOff>52620</xdr:rowOff>
    </xdr:to>
    <xdr:cxnSp macro="">
      <xdr:nvCxnSpPr>
        <xdr:cNvPr id="865" name="直線コネクタ 864"/>
        <xdr:cNvCxnSpPr/>
      </xdr:nvCxnSpPr>
      <xdr:spPr>
        <a:xfrm flipV="1">
          <a:off x="18656300" y="12961678"/>
          <a:ext cx="889000" cy="12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153747</xdr:rowOff>
    </xdr:from>
    <xdr:ext cx="534377" cy="259045"/>
    <xdr:sp macro="" textlink="">
      <xdr:nvSpPr>
        <xdr:cNvPr id="867" name="テキスト ボックス 866"/>
        <xdr:cNvSpPr txBox="1"/>
      </xdr:nvSpPr>
      <xdr:spPr>
        <a:xfrm>
          <a:off x="19278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69" name="テキスト ボックス 868"/>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142670</xdr:rowOff>
    </xdr:from>
    <xdr:to>
      <xdr:col>116</xdr:col>
      <xdr:colOff>114300</xdr:colOff>
      <xdr:row>75</xdr:row>
      <xdr:rowOff>72820</xdr:rowOff>
    </xdr:to>
    <xdr:sp macro="" textlink="">
      <xdr:nvSpPr>
        <xdr:cNvPr id="875" name="楕円 874"/>
        <xdr:cNvSpPr/>
      </xdr:nvSpPr>
      <xdr:spPr>
        <a:xfrm>
          <a:off x="22110700" y="128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165547</xdr:rowOff>
    </xdr:from>
    <xdr:ext cx="534377" cy="259045"/>
    <xdr:sp macro="" textlink="">
      <xdr:nvSpPr>
        <xdr:cNvPr id="876" name="繰出金該当値テキスト"/>
        <xdr:cNvSpPr txBox="1"/>
      </xdr:nvSpPr>
      <xdr:spPr>
        <a:xfrm>
          <a:off x="22212300" y="1268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44584</xdr:rowOff>
    </xdr:from>
    <xdr:to>
      <xdr:col>112</xdr:col>
      <xdr:colOff>38100</xdr:colOff>
      <xdr:row>75</xdr:row>
      <xdr:rowOff>146183</xdr:rowOff>
    </xdr:to>
    <xdr:sp macro="" textlink="">
      <xdr:nvSpPr>
        <xdr:cNvPr id="877" name="楕円 876"/>
        <xdr:cNvSpPr/>
      </xdr:nvSpPr>
      <xdr:spPr>
        <a:xfrm>
          <a:off x="21272500" y="129033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137312</xdr:rowOff>
    </xdr:from>
    <xdr:ext cx="534377" cy="259045"/>
    <xdr:sp macro="" textlink="">
      <xdr:nvSpPr>
        <xdr:cNvPr id="878" name="テキスト ボックス 877"/>
        <xdr:cNvSpPr txBox="1"/>
      </xdr:nvSpPr>
      <xdr:spPr>
        <a:xfrm>
          <a:off x="21056111" y="129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83952</xdr:rowOff>
    </xdr:from>
    <xdr:to>
      <xdr:col>107</xdr:col>
      <xdr:colOff>101600</xdr:colOff>
      <xdr:row>76</xdr:row>
      <xdr:rowOff>14101</xdr:rowOff>
    </xdr:to>
    <xdr:sp macro="" textlink="">
      <xdr:nvSpPr>
        <xdr:cNvPr id="879" name="楕円 878"/>
        <xdr:cNvSpPr/>
      </xdr:nvSpPr>
      <xdr:spPr>
        <a:xfrm>
          <a:off x="20383500" y="129427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5230</xdr:rowOff>
    </xdr:from>
    <xdr:ext cx="534377" cy="259045"/>
    <xdr:sp macro="" textlink="">
      <xdr:nvSpPr>
        <xdr:cNvPr id="880" name="テキスト ボックス 879"/>
        <xdr:cNvSpPr txBox="1"/>
      </xdr:nvSpPr>
      <xdr:spPr>
        <a:xfrm>
          <a:off x="20167111" y="1303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52128</xdr:rowOff>
    </xdr:from>
    <xdr:to>
      <xdr:col>102</xdr:col>
      <xdr:colOff>165100</xdr:colOff>
      <xdr:row>75</xdr:row>
      <xdr:rowOff>153727</xdr:rowOff>
    </xdr:to>
    <xdr:sp macro="" textlink="">
      <xdr:nvSpPr>
        <xdr:cNvPr id="881" name="楕円 880"/>
        <xdr:cNvSpPr/>
      </xdr:nvSpPr>
      <xdr:spPr>
        <a:xfrm>
          <a:off x="19494500" y="129108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144856</xdr:rowOff>
    </xdr:from>
    <xdr:ext cx="534377" cy="259045"/>
    <xdr:sp macro="" textlink="">
      <xdr:nvSpPr>
        <xdr:cNvPr id="882" name="テキスト ボックス 881"/>
        <xdr:cNvSpPr txBox="1"/>
      </xdr:nvSpPr>
      <xdr:spPr>
        <a:xfrm>
          <a:off x="19278111" y="1300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1820</xdr:rowOff>
    </xdr:from>
    <xdr:to>
      <xdr:col>98</xdr:col>
      <xdr:colOff>38100</xdr:colOff>
      <xdr:row>76</xdr:row>
      <xdr:rowOff>103420</xdr:rowOff>
    </xdr:to>
    <xdr:sp macro="" textlink="">
      <xdr:nvSpPr>
        <xdr:cNvPr id="883" name="楕円 882"/>
        <xdr:cNvSpPr/>
      </xdr:nvSpPr>
      <xdr:spPr>
        <a:xfrm>
          <a:off x="18605500" y="1303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94547</xdr:rowOff>
    </xdr:from>
    <xdr:ext cx="534377" cy="259045"/>
    <xdr:sp macro="" textlink="">
      <xdr:nvSpPr>
        <xdr:cNvPr id="884" name="テキスト ボックス 883"/>
        <xdr:cNvSpPr txBox="1"/>
      </xdr:nvSpPr>
      <xdr:spPr>
        <a:xfrm>
          <a:off x="18389111" y="1312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歳出決算総額は、住民一人当たりのコストが６１３，３９０円であり、前年度より</a:t>
          </a:r>
          <a:r>
            <a:rPr kumimoji="1" lang="en-US" altLang="ja-JP" sz="1100">
              <a:latin typeface="ＭＳ Ｐゴシック" panose="020B0600070205080204" pitchFamily="50" charset="-128"/>
              <a:ea typeface="ＭＳ Ｐゴシック" panose="020B0600070205080204" pitchFamily="50" charset="-128"/>
            </a:rPr>
            <a:t>6.8</a:t>
          </a:r>
          <a:r>
            <a:rPr kumimoji="1" lang="ja-JP" altLang="en-US" sz="1100">
              <a:latin typeface="ＭＳ Ｐゴシック" panose="020B0600070205080204" pitchFamily="50" charset="-128"/>
              <a:ea typeface="ＭＳ Ｐゴシック" panose="020B0600070205080204" pitchFamily="50" charset="-128"/>
            </a:rPr>
            <a:t>％上昇した。</a:t>
          </a:r>
          <a:r>
            <a:rPr kumimoji="1" lang="ja-JP" altLang="en-US" sz="1100">
              <a:effectLst/>
              <a:latin typeface="ＭＳ Ｐゴシック" panose="020B0600070205080204" pitchFamily="50" charset="-128"/>
              <a:ea typeface="ＭＳ Ｐゴシック" panose="020B0600070205080204" pitchFamily="50" charset="-128"/>
            </a:rPr>
            <a:t>人件費は、「鹿角市行政改革大綱」（Ｈ</a:t>
          </a:r>
          <a:r>
            <a:rPr kumimoji="1" lang="en-US" altLang="ja-JP" sz="1100">
              <a:effectLst/>
              <a:latin typeface="ＭＳ Ｐゴシック" panose="020B0600070205080204" pitchFamily="50" charset="-128"/>
              <a:ea typeface="ＭＳ Ｐゴシック" panose="020B0600070205080204" pitchFamily="50" charset="-128"/>
            </a:rPr>
            <a:t>28</a:t>
          </a:r>
          <a:r>
            <a:rPr kumimoji="1" lang="ja-JP" altLang="en-US" sz="1100">
              <a:effectLst/>
              <a:latin typeface="ＭＳ Ｐゴシック" panose="020B0600070205080204" pitchFamily="50" charset="-128"/>
              <a:ea typeface="ＭＳ Ｐゴシック" panose="020B0600070205080204" pitchFamily="50" charset="-128"/>
            </a:rPr>
            <a:t>～Ｒ</a:t>
          </a:r>
          <a:r>
            <a:rPr kumimoji="1" lang="en-US" altLang="ja-JP" sz="1100">
              <a:effectLst/>
              <a:latin typeface="ＭＳ Ｐゴシック" panose="020B0600070205080204" pitchFamily="50" charset="-128"/>
              <a:ea typeface="ＭＳ Ｐゴシック" panose="020B0600070205080204" pitchFamily="50" charset="-128"/>
            </a:rPr>
            <a:t>2</a:t>
          </a:r>
          <a:r>
            <a:rPr kumimoji="1" lang="ja-JP" altLang="en-US" sz="1100">
              <a:effectLst/>
              <a:latin typeface="ＭＳ Ｐゴシック" panose="020B0600070205080204" pitchFamily="50" charset="-128"/>
              <a:ea typeface="ＭＳ Ｐゴシック" panose="020B0600070205080204" pitchFamily="50" charset="-128"/>
            </a:rPr>
            <a:t>）や定員適正化推進計画（Ｈ</a:t>
          </a:r>
          <a:r>
            <a:rPr kumimoji="1" lang="en-US" altLang="ja-JP" sz="1100">
              <a:effectLst/>
              <a:latin typeface="ＭＳ Ｐゴシック" panose="020B0600070205080204" pitchFamily="50" charset="-128"/>
              <a:ea typeface="ＭＳ Ｐゴシック" panose="020B0600070205080204" pitchFamily="50" charset="-128"/>
            </a:rPr>
            <a:t>27</a:t>
          </a:r>
          <a:r>
            <a:rPr kumimoji="1" lang="ja-JP" altLang="en-US" sz="1100">
              <a:effectLst/>
              <a:latin typeface="ＭＳ Ｐゴシック" panose="020B0600070205080204" pitchFamily="50" charset="-128"/>
              <a:ea typeface="ＭＳ Ｐゴシック" panose="020B0600070205080204" pitchFamily="50" charset="-128"/>
            </a:rPr>
            <a:t>～Ｒ</a:t>
          </a:r>
          <a:r>
            <a:rPr kumimoji="1" lang="en-US" altLang="ja-JP" sz="1100">
              <a:effectLst/>
              <a:latin typeface="ＭＳ Ｐゴシック" panose="020B0600070205080204" pitchFamily="50" charset="-128"/>
              <a:ea typeface="ＭＳ Ｐゴシック" panose="020B0600070205080204" pitchFamily="50" charset="-128"/>
            </a:rPr>
            <a:t>1</a:t>
          </a:r>
          <a:r>
            <a:rPr kumimoji="1" lang="ja-JP" altLang="en-US" sz="1100">
              <a:effectLst/>
              <a:latin typeface="ＭＳ Ｐゴシック" panose="020B0600070205080204" pitchFamily="50" charset="-128"/>
              <a:ea typeface="ＭＳ Ｐゴシック" panose="020B0600070205080204" pitchFamily="50" charset="-128"/>
            </a:rPr>
            <a:t>）において、職員の定員適正化などを着実に進めてきたことにより、類似団体平均を大きく下回っている。維持補修費は、除排雪に係る経費について、前年度よりも降雪量が少なかったことなどから前年度比で</a:t>
          </a:r>
          <a:r>
            <a:rPr kumimoji="1" lang="en-US" altLang="ja-JP" sz="1100">
              <a:effectLst/>
              <a:latin typeface="ＭＳ Ｐゴシック" panose="020B0600070205080204" pitchFamily="50" charset="-128"/>
              <a:ea typeface="ＭＳ Ｐゴシック" panose="020B0600070205080204" pitchFamily="50" charset="-128"/>
            </a:rPr>
            <a:t>11.9</a:t>
          </a:r>
          <a:r>
            <a:rPr kumimoji="1" lang="ja-JP" altLang="en-US" sz="1100">
              <a:effectLst/>
              <a:latin typeface="ＭＳ Ｐゴシック" panose="020B0600070205080204" pitchFamily="50" charset="-128"/>
              <a:ea typeface="ＭＳ Ｐゴシック" panose="020B0600070205080204" pitchFamily="50" charset="-128"/>
            </a:rPr>
            <a:t>％減少したが、類似団体平均と比較すると１２，６２１円上回っている。今後も公共施設等総合管理計画に基づく施設管理の適正化を図り、維持補修費の抑制に努める。扶助費は、障害者自立支援給付事業が増加しているほか、処遇改善による認可保育園等の指定管理料の増加により前年度比で</a:t>
          </a:r>
          <a:r>
            <a:rPr kumimoji="1" lang="en-US" altLang="ja-JP" sz="1100">
              <a:effectLst/>
              <a:latin typeface="ＭＳ Ｐゴシック" panose="020B0600070205080204" pitchFamily="50" charset="-128"/>
              <a:ea typeface="ＭＳ Ｐゴシック" panose="020B0600070205080204" pitchFamily="50" charset="-128"/>
            </a:rPr>
            <a:t>1.0</a:t>
          </a:r>
          <a:r>
            <a:rPr kumimoji="1" lang="ja-JP" altLang="en-US" sz="1100">
              <a:effectLst/>
              <a:latin typeface="ＭＳ Ｐゴシック" panose="020B0600070205080204" pitchFamily="50" charset="-128"/>
              <a:ea typeface="ＭＳ Ｐゴシック" panose="020B0600070205080204" pitchFamily="50" charset="-128"/>
            </a:rPr>
            <a:t>％増加した。類似団体平均と比較すると１６，５８３円上回っているが、市独自の保育料軽減など子育て支援施策に注力していることから社会保障関係経費が増加傾向にある。今後は必要な支援を継続しながら、事業の見直しや適正化を進め経費の削減を図っていく。補助費等は、臨時福祉給付金、生活保護費などの国への返還金や鹿角広域行政組合への負担金が増加したことにより前年度比で</a:t>
          </a:r>
          <a:r>
            <a:rPr kumimoji="1" lang="en-US" altLang="ja-JP" sz="1100">
              <a:effectLst/>
              <a:latin typeface="ＭＳ Ｐゴシック" panose="020B0600070205080204" pitchFamily="50" charset="-128"/>
              <a:ea typeface="ＭＳ Ｐゴシック" panose="020B0600070205080204" pitchFamily="50" charset="-128"/>
            </a:rPr>
            <a:t>32.3</a:t>
          </a:r>
          <a:r>
            <a:rPr kumimoji="1" lang="ja-JP" altLang="en-US" sz="1100">
              <a:effectLst/>
              <a:latin typeface="ＭＳ Ｐゴシック" panose="020B0600070205080204" pitchFamily="50" charset="-128"/>
              <a:ea typeface="ＭＳ Ｐゴシック" panose="020B0600070205080204" pitchFamily="50" charset="-128"/>
            </a:rPr>
            <a:t>％増加し、類似団体平均と比較すると３６，２７９円上回っている。今後も消防庁舎建設に伴う地方債償還額の増加により負担金の増加が見込まれることから、引き続き市独自で行っている補助金の見直しを継続することにより経費の抑制に努めていく。</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普通建設事業費のうち新規整備については、大湯温泉地区観光拠点施設整備事業などが終了したことにより比率は減少し、前年度比で</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40.1</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の減となった。今後は学校の統廃合に伴う花輪第一中学校大規模改造事業や鹿角観光ふるさと館改修事業に伴い比率の上昇が見込まれることから、事業の選択と集中による歳出の抑制を徹底していく。繰出金は、下水道事業及び農業集落排水事業の特別会計において、公営企業法適用化事業や管きょなどの整備事業に係る地方債の償還額が増えたことに伴い前年度比</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増加しており、類似団体平均と比較すると４，５０１円上回っている。今後は使用料の見直しなど収入の確保に努め、事業の効率化による経費の削減を進め繰出金の抑制を図っていく。第６次鹿角市総合計画後期基本計画の推進を図るとともに、限られた財源の中、最小の経費で最大の効果を出せるよう歳入歳出全体の適正化に努めていく。</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31,026
30,937
707.52
19,390,414
19,031,038
243,420
10,351,737
19,187,788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61595</xdr:rowOff>
    </xdr:from>
    <xdr:to>
      <xdr:col>24</xdr:col>
      <xdr:colOff>63500</xdr:colOff>
      <xdr:row>35</xdr:row>
      <xdr:rowOff>69405</xdr:rowOff>
    </xdr:to>
    <xdr:cxnSp macro="">
      <xdr:nvCxnSpPr>
        <xdr:cNvPr id="61" name="直線コネクタ 60"/>
        <xdr:cNvCxnSpPr/>
      </xdr:nvCxnSpPr>
      <xdr:spPr>
        <a:xfrm flipV="1">
          <a:off x="3797300" y="6062345"/>
          <a:ext cx="8382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21780</xdr:rowOff>
    </xdr:from>
    <xdr:to>
      <xdr:col>19</xdr:col>
      <xdr:colOff>177800</xdr:colOff>
      <xdr:row>35</xdr:row>
      <xdr:rowOff>69405</xdr:rowOff>
    </xdr:to>
    <xdr:cxnSp macro="">
      <xdr:nvCxnSpPr>
        <xdr:cNvPr id="64" name="直線コネクタ 63"/>
        <xdr:cNvCxnSpPr/>
      </xdr:nvCxnSpPr>
      <xdr:spPr>
        <a:xfrm>
          <a:off x="2908300" y="60225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98361</xdr:rowOff>
    </xdr:from>
    <xdr:to>
      <xdr:col>15</xdr:col>
      <xdr:colOff>50800</xdr:colOff>
      <xdr:row>35</xdr:row>
      <xdr:rowOff>21780</xdr:rowOff>
    </xdr:to>
    <xdr:cxnSp macro="">
      <xdr:nvCxnSpPr>
        <xdr:cNvPr id="67" name="直線コネクタ 66"/>
        <xdr:cNvCxnSpPr/>
      </xdr:nvCxnSpPr>
      <xdr:spPr>
        <a:xfrm>
          <a:off x="2019300" y="5927661"/>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98361</xdr:rowOff>
    </xdr:from>
    <xdr:to>
      <xdr:col>10</xdr:col>
      <xdr:colOff>114300</xdr:colOff>
      <xdr:row>35</xdr:row>
      <xdr:rowOff>29210</xdr:rowOff>
    </xdr:to>
    <xdr:cxnSp macro="">
      <xdr:nvCxnSpPr>
        <xdr:cNvPr id="70" name="直線コネクタ 69"/>
        <xdr:cNvCxnSpPr/>
      </xdr:nvCxnSpPr>
      <xdr:spPr>
        <a:xfrm flipV="1">
          <a:off x="1130300" y="5927661"/>
          <a:ext cx="889000" cy="10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10795</xdr:rowOff>
    </xdr:from>
    <xdr:to>
      <xdr:col>24</xdr:col>
      <xdr:colOff>114300</xdr:colOff>
      <xdr:row>35</xdr:row>
      <xdr:rowOff>112395</xdr:rowOff>
    </xdr:to>
    <xdr:sp macro="" textlink="">
      <xdr:nvSpPr>
        <xdr:cNvPr id="80" name="楕円 79"/>
        <xdr:cNvSpPr/>
      </xdr:nvSpPr>
      <xdr:spPr>
        <a:xfrm>
          <a:off x="45847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33672</xdr:rowOff>
    </xdr:from>
    <xdr:ext cx="469744" cy="259045"/>
    <xdr:sp macro="" textlink="">
      <xdr:nvSpPr>
        <xdr:cNvPr id="81" name="議会費該当値テキスト"/>
        <xdr:cNvSpPr txBox="1"/>
      </xdr:nvSpPr>
      <xdr:spPr>
        <a:xfrm>
          <a:off x="4686300" y="586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18605</xdr:rowOff>
    </xdr:from>
    <xdr:to>
      <xdr:col>20</xdr:col>
      <xdr:colOff>38100</xdr:colOff>
      <xdr:row>35</xdr:row>
      <xdr:rowOff>120205</xdr:rowOff>
    </xdr:to>
    <xdr:sp macro="" textlink="">
      <xdr:nvSpPr>
        <xdr:cNvPr id="82" name="楕円 81"/>
        <xdr:cNvSpPr/>
      </xdr:nvSpPr>
      <xdr:spPr>
        <a:xfrm>
          <a:off x="3746500" y="601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136732</xdr:rowOff>
    </xdr:from>
    <xdr:ext cx="469744" cy="259045"/>
    <xdr:sp macro="" textlink="">
      <xdr:nvSpPr>
        <xdr:cNvPr id="83" name="テキスト ボックス 82"/>
        <xdr:cNvSpPr txBox="1"/>
      </xdr:nvSpPr>
      <xdr:spPr>
        <a:xfrm>
          <a:off x="3562428" y="579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142430</xdr:rowOff>
    </xdr:from>
    <xdr:to>
      <xdr:col>15</xdr:col>
      <xdr:colOff>101600</xdr:colOff>
      <xdr:row>35</xdr:row>
      <xdr:rowOff>72580</xdr:rowOff>
    </xdr:to>
    <xdr:sp macro="" textlink="">
      <xdr:nvSpPr>
        <xdr:cNvPr id="84" name="楕円 83"/>
        <xdr:cNvSpPr/>
      </xdr:nvSpPr>
      <xdr:spPr>
        <a:xfrm>
          <a:off x="2857500" y="597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89107</xdr:rowOff>
    </xdr:from>
    <xdr:ext cx="469744" cy="259045"/>
    <xdr:sp macro="" textlink="">
      <xdr:nvSpPr>
        <xdr:cNvPr id="85" name="テキスト ボックス 84"/>
        <xdr:cNvSpPr txBox="1"/>
      </xdr:nvSpPr>
      <xdr:spPr>
        <a:xfrm>
          <a:off x="2673428" y="574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47561</xdr:rowOff>
    </xdr:from>
    <xdr:to>
      <xdr:col>10</xdr:col>
      <xdr:colOff>165100</xdr:colOff>
      <xdr:row>34</xdr:row>
      <xdr:rowOff>149161</xdr:rowOff>
    </xdr:to>
    <xdr:sp macro="" textlink="">
      <xdr:nvSpPr>
        <xdr:cNvPr id="86" name="楕円 85"/>
        <xdr:cNvSpPr/>
      </xdr:nvSpPr>
      <xdr:spPr>
        <a:xfrm>
          <a:off x="1968500" y="587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165688</xdr:rowOff>
    </xdr:from>
    <xdr:ext cx="469744" cy="259045"/>
    <xdr:sp macro="" textlink="">
      <xdr:nvSpPr>
        <xdr:cNvPr id="87" name="テキスト ボックス 86"/>
        <xdr:cNvSpPr txBox="1"/>
      </xdr:nvSpPr>
      <xdr:spPr>
        <a:xfrm>
          <a:off x="1784428" y="565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149860</xdr:rowOff>
    </xdr:from>
    <xdr:to>
      <xdr:col>6</xdr:col>
      <xdr:colOff>38100</xdr:colOff>
      <xdr:row>35</xdr:row>
      <xdr:rowOff>80010</xdr:rowOff>
    </xdr:to>
    <xdr:sp macro="" textlink="">
      <xdr:nvSpPr>
        <xdr:cNvPr id="88" name="楕円 87"/>
        <xdr:cNvSpPr/>
      </xdr:nvSpPr>
      <xdr:spPr>
        <a:xfrm>
          <a:off x="1079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96537</xdr:rowOff>
    </xdr:from>
    <xdr:ext cx="469744" cy="259045"/>
    <xdr:sp macro="" textlink="">
      <xdr:nvSpPr>
        <xdr:cNvPr id="89" name="テキスト ボックス 88"/>
        <xdr:cNvSpPr txBox="1"/>
      </xdr:nvSpPr>
      <xdr:spPr>
        <a:xfrm>
          <a:off x="895428" y="575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108138</xdr:rowOff>
    </xdr:from>
    <xdr:to>
      <xdr:col>24</xdr:col>
      <xdr:colOff>63500</xdr:colOff>
      <xdr:row>57</xdr:row>
      <xdr:rowOff>118673</xdr:rowOff>
    </xdr:to>
    <xdr:cxnSp macro="">
      <xdr:nvCxnSpPr>
        <xdr:cNvPr id="118" name="直線コネクタ 117"/>
        <xdr:cNvCxnSpPr/>
      </xdr:nvCxnSpPr>
      <xdr:spPr>
        <a:xfrm flipV="1">
          <a:off x="3797300" y="9880788"/>
          <a:ext cx="838200" cy="1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25495</xdr:rowOff>
    </xdr:from>
    <xdr:to>
      <xdr:col>19</xdr:col>
      <xdr:colOff>177800</xdr:colOff>
      <xdr:row>57</xdr:row>
      <xdr:rowOff>118673</xdr:rowOff>
    </xdr:to>
    <xdr:cxnSp macro="">
      <xdr:nvCxnSpPr>
        <xdr:cNvPr id="121" name="直線コネクタ 120"/>
        <xdr:cNvCxnSpPr/>
      </xdr:nvCxnSpPr>
      <xdr:spPr>
        <a:xfrm>
          <a:off x="2908300" y="9798145"/>
          <a:ext cx="889000" cy="9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25495</xdr:rowOff>
    </xdr:from>
    <xdr:to>
      <xdr:col>15</xdr:col>
      <xdr:colOff>50800</xdr:colOff>
      <xdr:row>57</xdr:row>
      <xdr:rowOff>127394</xdr:rowOff>
    </xdr:to>
    <xdr:cxnSp macro="">
      <xdr:nvCxnSpPr>
        <xdr:cNvPr id="124" name="直線コネクタ 123"/>
        <xdr:cNvCxnSpPr/>
      </xdr:nvCxnSpPr>
      <xdr:spPr>
        <a:xfrm flipV="1">
          <a:off x="2019300" y="9798145"/>
          <a:ext cx="889000" cy="10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89884</xdr:rowOff>
    </xdr:from>
    <xdr:to>
      <xdr:col>10</xdr:col>
      <xdr:colOff>114300</xdr:colOff>
      <xdr:row>57</xdr:row>
      <xdr:rowOff>127394</xdr:rowOff>
    </xdr:to>
    <xdr:cxnSp macro="">
      <xdr:nvCxnSpPr>
        <xdr:cNvPr id="127" name="直線コネクタ 126"/>
        <xdr:cNvCxnSpPr/>
      </xdr:nvCxnSpPr>
      <xdr:spPr>
        <a:xfrm>
          <a:off x="1130300" y="9691084"/>
          <a:ext cx="889000" cy="20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1" name="テキスト ボックス 130"/>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57338</xdr:rowOff>
    </xdr:from>
    <xdr:to>
      <xdr:col>24</xdr:col>
      <xdr:colOff>114300</xdr:colOff>
      <xdr:row>57</xdr:row>
      <xdr:rowOff>158938</xdr:rowOff>
    </xdr:to>
    <xdr:sp macro="" textlink="">
      <xdr:nvSpPr>
        <xdr:cNvPr id="137" name="楕円 136"/>
        <xdr:cNvSpPr/>
      </xdr:nvSpPr>
      <xdr:spPr>
        <a:xfrm>
          <a:off x="4584700" y="982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35765</xdr:rowOff>
    </xdr:from>
    <xdr:ext cx="534377" cy="259045"/>
    <xdr:sp macro="" textlink="">
      <xdr:nvSpPr>
        <xdr:cNvPr id="138" name="総務費該当値テキスト"/>
        <xdr:cNvSpPr txBox="1"/>
      </xdr:nvSpPr>
      <xdr:spPr>
        <a:xfrm>
          <a:off x="4686300" y="980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67873</xdr:rowOff>
    </xdr:from>
    <xdr:to>
      <xdr:col>20</xdr:col>
      <xdr:colOff>38100</xdr:colOff>
      <xdr:row>57</xdr:row>
      <xdr:rowOff>169473</xdr:rowOff>
    </xdr:to>
    <xdr:sp macro="" textlink="">
      <xdr:nvSpPr>
        <xdr:cNvPr id="139" name="楕円 138"/>
        <xdr:cNvSpPr/>
      </xdr:nvSpPr>
      <xdr:spPr>
        <a:xfrm>
          <a:off x="3746500" y="984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160600</xdr:rowOff>
    </xdr:from>
    <xdr:ext cx="534377" cy="259045"/>
    <xdr:sp macro="" textlink="">
      <xdr:nvSpPr>
        <xdr:cNvPr id="140" name="テキスト ボックス 139"/>
        <xdr:cNvSpPr txBox="1"/>
      </xdr:nvSpPr>
      <xdr:spPr>
        <a:xfrm>
          <a:off x="3530111" y="993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146145</xdr:rowOff>
    </xdr:from>
    <xdr:to>
      <xdr:col>15</xdr:col>
      <xdr:colOff>101600</xdr:colOff>
      <xdr:row>57</xdr:row>
      <xdr:rowOff>76295</xdr:rowOff>
    </xdr:to>
    <xdr:sp macro="" textlink="">
      <xdr:nvSpPr>
        <xdr:cNvPr id="141" name="楕円 140"/>
        <xdr:cNvSpPr/>
      </xdr:nvSpPr>
      <xdr:spPr>
        <a:xfrm>
          <a:off x="2857500" y="97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92822</xdr:rowOff>
    </xdr:from>
    <xdr:ext cx="534377" cy="259045"/>
    <xdr:sp macro="" textlink="">
      <xdr:nvSpPr>
        <xdr:cNvPr id="142" name="テキスト ボックス 141"/>
        <xdr:cNvSpPr txBox="1"/>
      </xdr:nvSpPr>
      <xdr:spPr>
        <a:xfrm>
          <a:off x="2641111" y="95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76594</xdr:rowOff>
    </xdr:from>
    <xdr:to>
      <xdr:col>10</xdr:col>
      <xdr:colOff>165100</xdr:colOff>
      <xdr:row>58</xdr:row>
      <xdr:rowOff>6744</xdr:rowOff>
    </xdr:to>
    <xdr:sp macro="" textlink="">
      <xdr:nvSpPr>
        <xdr:cNvPr id="143" name="楕円 142"/>
        <xdr:cNvSpPr/>
      </xdr:nvSpPr>
      <xdr:spPr>
        <a:xfrm>
          <a:off x="1968500" y="984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169321</xdr:rowOff>
    </xdr:from>
    <xdr:ext cx="534377" cy="259045"/>
    <xdr:sp macro="" textlink="">
      <xdr:nvSpPr>
        <xdr:cNvPr id="144" name="テキスト ボックス 143"/>
        <xdr:cNvSpPr txBox="1"/>
      </xdr:nvSpPr>
      <xdr:spPr>
        <a:xfrm>
          <a:off x="1752111" y="99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39084</xdr:rowOff>
    </xdr:from>
    <xdr:to>
      <xdr:col>6</xdr:col>
      <xdr:colOff>38100</xdr:colOff>
      <xdr:row>56</xdr:row>
      <xdr:rowOff>140684</xdr:rowOff>
    </xdr:to>
    <xdr:sp macro="" textlink="">
      <xdr:nvSpPr>
        <xdr:cNvPr id="145" name="楕円 144"/>
        <xdr:cNvSpPr/>
      </xdr:nvSpPr>
      <xdr:spPr>
        <a:xfrm>
          <a:off x="1079500" y="964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157211</xdr:rowOff>
    </xdr:from>
    <xdr:ext cx="599010" cy="259045"/>
    <xdr:sp macro="" textlink="">
      <xdr:nvSpPr>
        <xdr:cNvPr id="146" name="テキスト ボックス 145"/>
        <xdr:cNvSpPr txBox="1"/>
      </xdr:nvSpPr>
      <xdr:spPr>
        <a:xfrm>
          <a:off x="830795" y="9415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101988</xdr:rowOff>
    </xdr:from>
    <xdr:to>
      <xdr:col>24</xdr:col>
      <xdr:colOff>63500</xdr:colOff>
      <xdr:row>75</xdr:row>
      <xdr:rowOff>166095</xdr:rowOff>
    </xdr:to>
    <xdr:cxnSp macro="">
      <xdr:nvCxnSpPr>
        <xdr:cNvPr id="176" name="直線コネクタ 175"/>
        <xdr:cNvCxnSpPr/>
      </xdr:nvCxnSpPr>
      <xdr:spPr>
        <a:xfrm flipV="1">
          <a:off x="3797300" y="12960738"/>
          <a:ext cx="838200" cy="6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109418</xdr:rowOff>
    </xdr:from>
    <xdr:to>
      <xdr:col>19</xdr:col>
      <xdr:colOff>177800</xdr:colOff>
      <xdr:row>75</xdr:row>
      <xdr:rowOff>166095</xdr:rowOff>
    </xdr:to>
    <xdr:cxnSp macro="">
      <xdr:nvCxnSpPr>
        <xdr:cNvPr id="179" name="直線コネクタ 178"/>
        <xdr:cNvCxnSpPr/>
      </xdr:nvCxnSpPr>
      <xdr:spPr>
        <a:xfrm>
          <a:off x="2908300" y="12968168"/>
          <a:ext cx="889000" cy="5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109418</xdr:rowOff>
    </xdr:from>
    <xdr:to>
      <xdr:col>15</xdr:col>
      <xdr:colOff>50800</xdr:colOff>
      <xdr:row>75</xdr:row>
      <xdr:rowOff>123165</xdr:rowOff>
    </xdr:to>
    <xdr:cxnSp macro="">
      <xdr:nvCxnSpPr>
        <xdr:cNvPr id="182" name="直線コネクタ 181"/>
        <xdr:cNvCxnSpPr/>
      </xdr:nvCxnSpPr>
      <xdr:spPr>
        <a:xfrm flipV="1">
          <a:off x="2019300" y="12968168"/>
          <a:ext cx="889000" cy="1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123165</xdr:rowOff>
    </xdr:from>
    <xdr:to>
      <xdr:col>10</xdr:col>
      <xdr:colOff>114300</xdr:colOff>
      <xdr:row>76</xdr:row>
      <xdr:rowOff>11157</xdr:rowOff>
    </xdr:to>
    <xdr:cxnSp macro="">
      <xdr:nvCxnSpPr>
        <xdr:cNvPr id="185" name="直線コネクタ 184"/>
        <xdr:cNvCxnSpPr/>
      </xdr:nvCxnSpPr>
      <xdr:spPr>
        <a:xfrm flipV="1">
          <a:off x="1130300" y="12981915"/>
          <a:ext cx="889000" cy="5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51188</xdr:rowOff>
    </xdr:from>
    <xdr:to>
      <xdr:col>24</xdr:col>
      <xdr:colOff>114300</xdr:colOff>
      <xdr:row>75</xdr:row>
      <xdr:rowOff>152788</xdr:rowOff>
    </xdr:to>
    <xdr:sp macro="" textlink="">
      <xdr:nvSpPr>
        <xdr:cNvPr id="195" name="楕円 194"/>
        <xdr:cNvSpPr/>
      </xdr:nvSpPr>
      <xdr:spPr>
        <a:xfrm>
          <a:off x="4584700" y="1290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74065</xdr:rowOff>
    </xdr:from>
    <xdr:ext cx="599010" cy="259045"/>
    <xdr:sp macro="" textlink="">
      <xdr:nvSpPr>
        <xdr:cNvPr id="196" name="民生費該当値テキスト"/>
        <xdr:cNvSpPr txBox="1"/>
      </xdr:nvSpPr>
      <xdr:spPr>
        <a:xfrm>
          <a:off x="4686300" y="1276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115296</xdr:rowOff>
    </xdr:from>
    <xdr:to>
      <xdr:col>20</xdr:col>
      <xdr:colOff>38100</xdr:colOff>
      <xdr:row>76</xdr:row>
      <xdr:rowOff>45445</xdr:rowOff>
    </xdr:to>
    <xdr:sp macro="" textlink="">
      <xdr:nvSpPr>
        <xdr:cNvPr id="197" name="楕円 196"/>
        <xdr:cNvSpPr/>
      </xdr:nvSpPr>
      <xdr:spPr>
        <a:xfrm>
          <a:off x="3746500" y="12974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36572</xdr:rowOff>
    </xdr:from>
    <xdr:ext cx="599010" cy="259045"/>
    <xdr:sp macro="" textlink="">
      <xdr:nvSpPr>
        <xdr:cNvPr id="198" name="テキスト ボックス 197"/>
        <xdr:cNvSpPr txBox="1"/>
      </xdr:nvSpPr>
      <xdr:spPr>
        <a:xfrm>
          <a:off x="3497795" y="1306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58618</xdr:rowOff>
    </xdr:from>
    <xdr:to>
      <xdr:col>15</xdr:col>
      <xdr:colOff>101600</xdr:colOff>
      <xdr:row>75</xdr:row>
      <xdr:rowOff>160218</xdr:rowOff>
    </xdr:to>
    <xdr:sp macro="" textlink="">
      <xdr:nvSpPr>
        <xdr:cNvPr id="199" name="楕円 198"/>
        <xdr:cNvSpPr/>
      </xdr:nvSpPr>
      <xdr:spPr>
        <a:xfrm>
          <a:off x="2857500" y="1291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5295</xdr:rowOff>
    </xdr:from>
    <xdr:ext cx="599010" cy="259045"/>
    <xdr:sp macro="" textlink="">
      <xdr:nvSpPr>
        <xdr:cNvPr id="200" name="テキスト ボックス 199"/>
        <xdr:cNvSpPr txBox="1"/>
      </xdr:nvSpPr>
      <xdr:spPr>
        <a:xfrm>
          <a:off x="2608795" y="1269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72365</xdr:rowOff>
    </xdr:from>
    <xdr:to>
      <xdr:col>10</xdr:col>
      <xdr:colOff>165100</xdr:colOff>
      <xdr:row>76</xdr:row>
      <xdr:rowOff>2515</xdr:rowOff>
    </xdr:to>
    <xdr:sp macro="" textlink="">
      <xdr:nvSpPr>
        <xdr:cNvPr id="201" name="楕円 200"/>
        <xdr:cNvSpPr/>
      </xdr:nvSpPr>
      <xdr:spPr>
        <a:xfrm>
          <a:off x="1968500" y="129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19042</xdr:rowOff>
    </xdr:from>
    <xdr:ext cx="599010" cy="259045"/>
    <xdr:sp macro="" textlink="">
      <xdr:nvSpPr>
        <xdr:cNvPr id="202" name="テキスト ボックス 201"/>
        <xdr:cNvSpPr txBox="1"/>
      </xdr:nvSpPr>
      <xdr:spPr>
        <a:xfrm>
          <a:off x="1719795" y="1270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131808</xdr:rowOff>
    </xdr:from>
    <xdr:to>
      <xdr:col>6</xdr:col>
      <xdr:colOff>38100</xdr:colOff>
      <xdr:row>76</xdr:row>
      <xdr:rowOff>61959</xdr:rowOff>
    </xdr:to>
    <xdr:sp macro="" textlink="">
      <xdr:nvSpPr>
        <xdr:cNvPr id="203" name="楕円 202"/>
        <xdr:cNvSpPr/>
      </xdr:nvSpPr>
      <xdr:spPr>
        <a:xfrm>
          <a:off x="1079500" y="129905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78485</xdr:rowOff>
    </xdr:from>
    <xdr:ext cx="599010" cy="259045"/>
    <xdr:sp macro="" textlink="">
      <xdr:nvSpPr>
        <xdr:cNvPr id="204" name="テキスト ボックス 203"/>
        <xdr:cNvSpPr txBox="1"/>
      </xdr:nvSpPr>
      <xdr:spPr>
        <a:xfrm>
          <a:off x="830795" y="12765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93055</xdr:rowOff>
    </xdr:from>
    <xdr:to>
      <xdr:col>24</xdr:col>
      <xdr:colOff>63500</xdr:colOff>
      <xdr:row>97</xdr:row>
      <xdr:rowOff>99924</xdr:rowOff>
    </xdr:to>
    <xdr:cxnSp macro="">
      <xdr:nvCxnSpPr>
        <xdr:cNvPr id="235" name="直線コネクタ 234"/>
        <xdr:cNvCxnSpPr/>
      </xdr:nvCxnSpPr>
      <xdr:spPr>
        <a:xfrm>
          <a:off x="3797300" y="16723705"/>
          <a:ext cx="838200" cy="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67517</xdr:rowOff>
    </xdr:from>
    <xdr:to>
      <xdr:col>19</xdr:col>
      <xdr:colOff>177800</xdr:colOff>
      <xdr:row>97</xdr:row>
      <xdr:rowOff>93055</xdr:rowOff>
    </xdr:to>
    <xdr:cxnSp macro="">
      <xdr:nvCxnSpPr>
        <xdr:cNvPr id="238" name="直線コネクタ 237"/>
        <xdr:cNvCxnSpPr/>
      </xdr:nvCxnSpPr>
      <xdr:spPr>
        <a:xfrm>
          <a:off x="2908300" y="16698167"/>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52440</xdr:rowOff>
    </xdr:from>
    <xdr:to>
      <xdr:col>15</xdr:col>
      <xdr:colOff>50800</xdr:colOff>
      <xdr:row>97</xdr:row>
      <xdr:rowOff>67517</xdr:rowOff>
    </xdr:to>
    <xdr:cxnSp macro="">
      <xdr:nvCxnSpPr>
        <xdr:cNvPr id="241" name="直線コネクタ 240"/>
        <xdr:cNvCxnSpPr/>
      </xdr:nvCxnSpPr>
      <xdr:spPr>
        <a:xfrm>
          <a:off x="2019300" y="16683090"/>
          <a:ext cx="889000" cy="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42098</xdr:rowOff>
    </xdr:from>
    <xdr:to>
      <xdr:col>10</xdr:col>
      <xdr:colOff>114300</xdr:colOff>
      <xdr:row>97</xdr:row>
      <xdr:rowOff>52440</xdr:rowOff>
    </xdr:to>
    <xdr:cxnSp macro="">
      <xdr:nvCxnSpPr>
        <xdr:cNvPr id="244" name="直線コネクタ 243"/>
        <xdr:cNvCxnSpPr/>
      </xdr:nvCxnSpPr>
      <xdr:spPr>
        <a:xfrm>
          <a:off x="1130300" y="1667274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49124</xdr:rowOff>
    </xdr:from>
    <xdr:to>
      <xdr:col>24</xdr:col>
      <xdr:colOff>114300</xdr:colOff>
      <xdr:row>97</xdr:row>
      <xdr:rowOff>150724</xdr:rowOff>
    </xdr:to>
    <xdr:sp macro="" textlink="">
      <xdr:nvSpPr>
        <xdr:cNvPr id="254" name="楕円 253"/>
        <xdr:cNvSpPr/>
      </xdr:nvSpPr>
      <xdr:spPr>
        <a:xfrm>
          <a:off x="4584700" y="1667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27551</xdr:rowOff>
    </xdr:from>
    <xdr:ext cx="534377" cy="259045"/>
    <xdr:sp macro="" textlink="">
      <xdr:nvSpPr>
        <xdr:cNvPr id="255" name="衛生費該当値テキスト"/>
        <xdr:cNvSpPr txBox="1"/>
      </xdr:nvSpPr>
      <xdr:spPr>
        <a:xfrm>
          <a:off x="4686300"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42255</xdr:rowOff>
    </xdr:from>
    <xdr:to>
      <xdr:col>20</xdr:col>
      <xdr:colOff>38100</xdr:colOff>
      <xdr:row>97</xdr:row>
      <xdr:rowOff>143855</xdr:rowOff>
    </xdr:to>
    <xdr:sp macro="" textlink="">
      <xdr:nvSpPr>
        <xdr:cNvPr id="256" name="楕円 255"/>
        <xdr:cNvSpPr/>
      </xdr:nvSpPr>
      <xdr:spPr>
        <a:xfrm>
          <a:off x="3746500" y="1667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134982</xdr:rowOff>
    </xdr:from>
    <xdr:ext cx="534377" cy="259045"/>
    <xdr:sp macro="" textlink="">
      <xdr:nvSpPr>
        <xdr:cNvPr id="257" name="テキスト ボックス 256"/>
        <xdr:cNvSpPr txBox="1"/>
      </xdr:nvSpPr>
      <xdr:spPr>
        <a:xfrm>
          <a:off x="3530111" y="1676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16717</xdr:rowOff>
    </xdr:from>
    <xdr:to>
      <xdr:col>15</xdr:col>
      <xdr:colOff>101600</xdr:colOff>
      <xdr:row>97</xdr:row>
      <xdr:rowOff>118317</xdr:rowOff>
    </xdr:to>
    <xdr:sp macro="" textlink="">
      <xdr:nvSpPr>
        <xdr:cNvPr id="258" name="楕円 257"/>
        <xdr:cNvSpPr/>
      </xdr:nvSpPr>
      <xdr:spPr>
        <a:xfrm>
          <a:off x="2857500" y="1664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109444</xdr:rowOff>
    </xdr:from>
    <xdr:ext cx="534377" cy="259045"/>
    <xdr:sp macro="" textlink="">
      <xdr:nvSpPr>
        <xdr:cNvPr id="259" name="テキスト ボックス 258"/>
        <xdr:cNvSpPr txBox="1"/>
      </xdr:nvSpPr>
      <xdr:spPr>
        <a:xfrm>
          <a:off x="2641111" y="1674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1640</xdr:rowOff>
    </xdr:from>
    <xdr:to>
      <xdr:col>10</xdr:col>
      <xdr:colOff>165100</xdr:colOff>
      <xdr:row>97</xdr:row>
      <xdr:rowOff>103240</xdr:rowOff>
    </xdr:to>
    <xdr:sp macro="" textlink="">
      <xdr:nvSpPr>
        <xdr:cNvPr id="260" name="楕円 259"/>
        <xdr:cNvSpPr/>
      </xdr:nvSpPr>
      <xdr:spPr>
        <a:xfrm>
          <a:off x="1968500" y="166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94367</xdr:rowOff>
    </xdr:from>
    <xdr:ext cx="534377" cy="259045"/>
    <xdr:sp macro="" textlink="">
      <xdr:nvSpPr>
        <xdr:cNvPr id="261" name="テキスト ボックス 260"/>
        <xdr:cNvSpPr txBox="1"/>
      </xdr:nvSpPr>
      <xdr:spPr>
        <a:xfrm>
          <a:off x="1752111" y="1672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162748</xdr:rowOff>
    </xdr:from>
    <xdr:to>
      <xdr:col>6</xdr:col>
      <xdr:colOff>38100</xdr:colOff>
      <xdr:row>97</xdr:row>
      <xdr:rowOff>92898</xdr:rowOff>
    </xdr:to>
    <xdr:sp macro="" textlink="">
      <xdr:nvSpPr>
        <xdr:cNvPr id="262" name="楕円 261"/>
        <xdr:cNvSpPr/>
      </xdr:nvSpPr>
      <xdr:spPr>
        <a:xfrm>
          <a:off x="1079500" y="1662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84025</xdr:rowOff>
    </xdr:from>
    <xdr:ext cx="534377" cy="259045"/>
    <xdr:sp macro="" textlink="">
      <xdr:nvSpPr>
        <xdr:cNvPr id="263" name="テキスト ボックス 262"/>
        <xdr:cNvSpPr txBox="1"/>
      </xdr:nvSpPr>
      <xdr:spPr>
        <a:xfrm>
          <a:off x="863111" y="1671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91694</xdr:rowOff>
    </xdr:from>
    <xdr:to>
      <xdr:col>55</xdr:col>
      <xdr:colOff>0</xdr:colOff>
      <xdr:row>38</xdr:row>
      <xdr:rowOff>88102</xdr:rowOff>
    </xdr:to>
    <xdr:cxnSp macro="">
      <xdr:nvCxnSpPr>
        <xdr:cNvPr id="294" name="直線コネクタ 293"/>
        <xdr:cNvCxnSpPr/>
      </xdr:nvCxnSpPr>
      <xdr:spPr>
        <a:xfrm>
          <a:off x="9639300" y="6092444"/>
          <a:ext cx="838200" cy="51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91694</xdr:rowOff>
    </xdr:from>
    <xdr:to>
      <xdr:col>50</xdr:col>
      <xdr:colOff>114300</xdr:colOff>
      <xdr:row>35</xdr:row>
      <xdr:rowOff>100838</xdr:rowOff>
    </xdr:to>
    <xdr:cxnSp macro="">
      <xdr:nvCxnSpPr>
        <xdr:cNvPr id="297" name="直線コネクタ 296"/>
        <xdr:cNvCxnSpPr/>
      </xdr:nvCxnSpPr>
      <xdr:spPr>
        <a:xfrm flipV="1">
          <a:off x="8750300" y="6092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9" name="テキスト ボックス 298"/>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111288</xdr:rowOff>
    </xdr:from>
    <xdr:to>
      <xdr:col>45</xdr:col>
      <xdr:colOff>177800</xdr:colOff>
      <xdr:row>35</xdr:row>
      <xdr:rowOff>100838</xdr:rowOff>
    </xdr:to>
    <xdr:cxnSp macro="">
      <xdr:nvCxnSpPr>
        <xdr:cNvPr id="300" name="直線コネクタ 299"/>
        <xdr:cNvCxnSpPr/>
      </xdr:nvCxnSpPr>
      <xdr:spPr>
        <a:xfrm>
          <a:off x="7861300" y="5940588"/>
          <a:ext cx="889000" cy="16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111288</xdr:rowOff>
    </xdr:from>
    <xdr:to>
      <xdr:col>41</xdr:col>
      <xdr:colOff>50800</xdr:colOff>
      <xdr:row>34</xdr:row>
      <xdr:rowOff>137740</xdr:rowOff>
    </xdr:to>
    <xdr:cxnSp macro="">
      <xdr:nvCxnSpPr>
        <xdr:cNvPr id="303" name="直線コネクタ 302"/>
        <xdr:cNvCxnSpPr/>
      </xdr:nvCxnSpPr>
      <xdr:spPr>
        <a:xfrm flipV="1">
          <a:off x="6972300" y="5940588"/>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05" name="テキスト ボックス 304"/>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91493</xdr:rowOff>
    </xdr:from>
    <xdr:ext cx="469744" cy="259045"/>
    <xdr:sp macro="" textlink="">
      <xdr:nvSpPr>
        <xdr:cNvPr id="307" name="テキスト ボックス 306"/>
        <xdr:cNvSpPr txBox="1"/>
      </xdr:nvSpPr>
      <xdr:spPr>
        <a:xfrm>
          <a:off x="6737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37302</xdr:rowOff>
    </xdr:from>
    <xdr:to>
      <xdr:col>55</xdr:col>
      <xdr:colOff>50800</xdr:colOff>
      <xdr:row>38</xdr:row>
      <xdr:rowOff>138902</xdr:rowOff>
    </xdr:to>
    <xdr:sp macro="" textlink="">
      <xdr:nvSpPr>
        <xdr:cNvPr id="313" name="楕円 312"/>
        <xdr:cNvSpPr/>
      </xdr:nvSpPr>
      <xdr:spPr>
        <a:xfrm>
          <a:off x="10426700" y="655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15729</xdr:rowOff>
    </xdr:from>
    <xdr:ext cx="378565" cy="259045"/>
    <xdr:sp macro="" textlink="">
      <xdr:nvSpPr>
        <xdr:cNvPr id="314" name="労働費該当値テキスト"/>
        <xdr:cNvSpPr txBox="1"/>
      </xdr:nvSpPr>
      <xdr:spPr>
        <a:xfrm>
          <a:off x="10528300" y="6530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40894</xdr:rowOff>
    </xdr:from>
    <xdr:to>
      <xdr:col>50</xdr:col>
      <xdr:colOff>165100</xdr:colOff>
      <xdr:row>35</xdr:row>
      <xdr:rowOff>142494</xdr:rowOff>
    </xdr:to>
    <xdr:sp macro="" textlink="">
      <xdr:nvSpPr>
        <xdr:cNvPr id="315" name="楕円 314"/>
        <xdr:cNvSpPr/>
      </xdr:nvSpPr>
      <xdr:spPr>
        <a:xfrm>
          <a:off x="95885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159021</xdr:rowOff>
    </xdr:from>
    <xdr:ext cx="469744" cy="259045"/>
    <xdr:sp macro="" textlink="">
      <xdr:nvSpPr>
        <xdr:cNvPr id="316" name="テキスト ボックス 315"/>
        <xdr:cNvSpPr txBox="1"/>
      </xdr:nvSpPr>
      <xdr:spPr>
        <a:xfrm>
          <a:off x="9404428" y="581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50038</xdr:rowOff>
    </xdr:from>
    <xdr:to>
      <xdr:col>46</xdr:col>
      <xdr:colOff>38100</xdr:colOff>
      <xdr:row>35</xdr:row>
      <xdr:rowOff>151638</xdr:rowOff>
    </xdr:to>
    <xdr:sp macro="" textlink="">
      <xdr:nvSpPr>
        <xdr:cNvPr id="317" name="楕円 316"/>
        <xdr:cNvSpPr/>
      </xdr:nvSpPr>
      <xdr:spPr>
        <a:xfrm>
          <a:off x="8699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168165</xdr:rowOff>
    </xdr:from>
    <xdr:ext cx="469744" cy="259045"/>
    <xdr:sp macro="" textlink="">
      <xdr:nvSpPr>
        <xdr:cNvPr id="318" name="テキスト ボックス 317"/>
        <xdr:cNvSpPr txBox="1"/>
      </xdr:nvSpPr>
      <xdr:spPr>
        <a:xfrm>
          <a:off x="8515428" y="582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60488</xdr:rowOff>
    </xdr:from>
    <xdr:to>
      <xdr:col>41</xdr:col>
      <xdr:colOff>101600</xdr:colOff>
      <xdr:row>34</xdr:row>
      <xdr:rowOff>162088</xdr:rowOff>
    </xdr:to>
    <xdr:sp macro="" textlink="">
      <xdr:nvSpPr>
        <xdr:cNvPr id="319" name="楕円 318"/>
        <xdr:cNvSpPr/>
      </xdr:nvSpPr>
      <xdr:spPr>
        <a:xfrm>
          <a:off x="7810500" y="58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7165</xdr:rowOff>
    </xdr:from>
    <xdr:ext cx="469744" cy="259045"/>
    <xdr:sp macro="" textlink="">
      <xdr:nvSpPr>
        <xdr:cNvPr id="320" name="テキスト ボックス 319"/>
        <xdr:cNvSpPr txBox="1"/>
      </xdr:nvSpPr>
      <xdr:spPr>
        <a:xfrm>
          <a:off x="7626428" y="566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86940</xdr:rowOff>
    </xdr:from>
    <xdr:to>
      <xdr:col>36</xdr:col>
      <xdr:colOff>165100</xdr:colOff>
      <xdr:row>35</xdr:row>
      <xdr:rowOff>17090</xdr:rowOff>
    </xdr:to>
    <xdr:sp macro="" textlink="">
      <xdr:nvSpPr>
        <xdr:cNvPr id="321" name="楕円 320"/>
        <xdr:cNvSpPr/>
      </xdr:nvSpPr>
      <xdr:spPr>
        <a:xfrm>
          <a:off x="6921500" y="591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33617</xdr:rowOff>
    </xdr:from>
    <xdr:ext cx="469744" cy="259045"/>
    <xdr:sp macro="" textlink="">
      <xdr:nvSpPr>
        <xdr:cNvPr id="322" name="テキスト ボックス 321"/>
        <xdr:cNvSpPr txBox="1"/>
      </xdr:nvSpPr>
      <xdr:spPr>
        <a:xfrm>
          <a:off x="6737428" y="569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32042</xdr:rowOff>
    </xdr:from>
    <xdr:to>
      <xdr:col>55</xdr:col>
      <xdr:colOff>0</xdr:colOff>
      <xdr:row>57</xdr:row>
      <xdr:rowOff>64313</xdr:rowOff>
    </xdr:to>
    <xdr:cxnSp macro="">
      <xdr:nvCxnSpPr>
        <xdr:cNvPr id="351" name="直線コネクタ 350"/>
        <xdr:cNvCxnSpPr/>
      </xdr:nvCxnSpPr>
      <xdr:spPr>
        <a:xfrm flipV="1">
          <a:off x="9639300" y="9461792"/>
          <a:ext cx="838200" cy="37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11443</xdr:rowOff>
    </xdr:from>
    <xdr:to>
      <xdr:col>50</xdr:col>
      <xdr:colOff>114300</xdr:colOff>
      <xdr:row>57</xdr:row>
      <xdr:rowOff>64313</xdr:rowOff>
    </xdr:to>
    <xdr:cxnSp macro="">
      <xdr:nvCxnSpPr>
        <xdr:cNvPr id="354" name="直線コネクタ 353"/>
        <xdr:cNvCxnSpPr/>
      </xdr:nvCxnSpPr>
      <xdr:spPr>
        <a:xfrm>
          <a:off x="8750300" y="9784093"/>
          <a:ext cx="889000" cy="5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11443</xdr:rowOff>
    </xdr:from>
    <xdr:to>
      <xdr:col>45</xdr:col>
      <xdr:colOff>177800</xdr:colOff>
      <xdr:row>57</xdr:row>
      <xdr:rowOff>67488</xdr:rowOff>
    </xdr:to>
    <xdr:cxnSp macro="">
      <xdr:nvCxnSpPr>
        <xdr:cNvPr id="357" name="直線コネクタ 356"/>
        <xdr:cNvCxnSpPr/>
      </xdr:nvCxnSpPr>
      <xdr:spPr>
        <a:xfrm flipV="1">
          <a:off x="7861300" y="9784093"/>
          <a:ext cx="889000" cy="5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67488</xdr:rowOff>
    </xdr:from>
    <xdr:to>
      <xdr:col>41</xdr:col>
      <xdr:colOff>50800</xdr:colOff>
      <xdr:row>57</xdr:row>
      <xdr:rowOff>90704</xdr:rowOff>
    </xdr:to>
    <xdr:cxnSp macro="">
      <xdr:nvCxnSpPr>
        <xdr:cNvPr id="360" name="直線コネクタ 359"/>
        <xdr:cNvCxnSpPr/>
      </xdr:nvCxnSpPr>
      <xdr:spPr>
        <a:xfrm flipV="1">
          <a:off x="6972300" y="9840138"/>
          <a:ext cx="889000" cy="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152692</xdr:rowOff>
    </xdr:from>
    <xdr:to>
      <xdr:col>55</xdr:col>
      <xdr:colOff>50800</xdr:colOff>
      <xdr:row>55</xdr:row>
      <xdr:rowOff>82842</xdr:rowOff>
    </xdr:to>
    <xdr:sp macro="" textlink="">
      <xdr:nvSpPr>
        <xdr:cNvPr id="370" name="楕円 369"/>
        <xdr:cNvSpPr/>
      </xdr:nvSpPr>
      <xdr:spPr>
        <a:xfrm>
          <a:off x="10426700" y="941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4119</xdr:rowOff>
    </xdr:from>
    <xdr:ext cx="534377" cy="259045"/>
    <xdr:sp macro="" textlink="">
      <xdr:nvSpPr>
        <xdr:cNvPr id="371" name="農林水産業費該当値テキスト"/>
        <xdr:cNvSpPr txBox="1"/>
      </xdr:nvSpPr>
      <xdr:spPr>
        <a:xfrm>
          <a:off x="10528300" y="926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13513</xdr:rowOff>
    </xdr:from>
    <xdr:to>
      <xdr:col>50</xdr:col>
      <xdr:colOff>165100</xdr:colOff>
      <xdr:row>57</xdr:row>
      <xdr:rowOff>115113</xdr:rowOff>
    </xdr:to>
    <xdr:sp macro="" textlink="">
      <xdr:nvSpPr>
        <xdr:cNvPr id="372" name="楕円 371"/>
        <xdr:cNvSpPr/>
      </xdr:nvSpPr>
      <xdr:spPr>
        <a:xfrm>
          <a:off x="9588500" y="978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106240</xdr:rowOff>
    </xdr:from>
    <xdr:ext cx="534377" cy="259045"/>
    <xdr:sp macro="" textlink="">
      <xdr:nvSpPr>
        <xdr:cNvPr id="373" name="テキスト ボックス 372"/>
        <xdr:cNvSpPr txBox="1"/>
      </xdr:nvSpPr>
      <xdr:spPr>
        <a:xfrm>
          <a:off x="9372111" y="987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132093</xdr:rowOff>
    </xdr:from>
    <xdr:to>
      <xdr:col>46</xdr:col>
      <xdr:colOff>38100</xdr:colOff>
      <xdr:row>57</xdr:row>
      <xdr:rowOff>62243</xdr:rowOff>
    </xdr:to>
    <xdr:sp macro="" textlink="">
      <xdr:nvSpPr>
        <xdr:cNvPr id="374" name="楕円 373"/>
        <xdr:cNvSpPr/>
      </xdr:nvSpPr>
      <xdr:spPr>
        <a:xfrm>
          <a:off x="8699500" y="973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53370</xdr:rowOff>
    </xdr:from>
    <xdr:ext cx="534377" cy="259045"/>
    <xdr:sp macro="" textlink="">
      <xdr:nvSpPr>
        <xdr:cNvPr id="375" name="テキスト ボックス 374"/>
        <xdr:cNvSpPr txBox="1"/>
      </xdr:nvSpPr>
      <xdr:spPr>
        <a:xfrm>
          <a:off x="8483111" y="982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16688</xdr:rowOff>
    </xdr:from>
    <xdr:to>
      <xdr:col>41</xdr:col>
      <xdr:colOff>101600</xdr:colOff>
      <xdr:row>57</xdr:row>
      <xdr:rowOff>118288</xdr:rowOff>
    </xdr:to>
    <xdr:sp macro="" textlink="">
      <xdr:nvSpPr>
        <xdr:cNvPr id="376" name="楕円 375"/>
        <xdr:cNvSpPr/>
      </xdr:nvSpPr>
      <xdr:spPr>
        <a:xfrm>
          <a:off x="7810500" y="97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109415</xdr:rowOff>
    </xdr:from>
    <xdr:ext cx="534377" cy="259045"/>
    <xdr:sp macro="" textlink="">
      <xdr:nvSpPr>
        <xdr:cNvPr id="377" name="テキスト ボックス 376"/>
        <xdr:cNvSpPr txBox="1"/>
      </xdr:nvSpPr>
      <xdr:spPr>
        <a:xfrm>
          <a:off x="7594111" y="988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39904</xdr:rowOff>
    </xdr:from>
    <xdr:to>
      <xdr:col>36</xdr:col>
      <xdr:colOff>165100</xdr:colOff>
      <xdr:row>57</xdr:row>
      <xdr:rowOff>141504</xdr:rowOff>
    </xdr:to>
    <xdr:sp macro="" textlink="">
      <xdr:nvSpPr>
        <xdr:cNvPr id="378" name="楕円 377"/>
        <xdr:cNvSpPr/>
      </xdr:nvSpPr>
      <xdr:spPr>
        <a:xfrm>
          <a:off x="6921500" y="981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132631</xdr:rowOff>
    </xdr:from>
    <xdr:ext cx="534377" cy="259045"/>
    <xdr:sp macro="" textlink="">
      <xdr:nvSpPr>
        <xdr:cNvPr id="379" name="テキスト ボックス 378"/>
        <xdr:cNvSpPr txBox="1"/>
      </xdr:nvSpPr>
      <xdr:spPr>
        <a:xfrm>
          <a:off x="6705111" y="990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131798</xdr:rowOff>
    </xdr:from>
    <xdr:to>
      <xdr:col>55</xdr:col>
      <xdr:colOff>0</xdr:colOff>
      <xdr:row>77</xdr:row>
      <xdr:rowOff>142267</xdr:rowOff>
    </xdr:to>
    <xdr:cxnSp macro="">
      <xdr:nvCxnSpPr>
        <xdr:cNvPr id="408" name="直線コネクタ 407"/>
        <xdr:cNvCxnSpPr/>
      </xdr:nvCxnSpPr>
      <xdr:spPr>
        <a:xfrm>
          <a:off x="9639300" y="13161998"/>
          <a:ext cx="838200" cy="18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9" name="商工費平均値テキスト"/>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131798</xdr:rowOff>
    </xdr:from>
    <xdr:to>
      <xdr:col>50</xdr:col>
      <xdr:colOff>114300</xdr:colOff>
      <xdr:row>77</xdr:row>
      <xdr:rowOff>142839</xdr:rowOff>
    </xdr:to>
    <xdr:cxnSp macro="">
      <xdr:nvCxnSpPr>
        <xdr:cNvPr id="411" name="直線コネクタ 410"/>
        <xdr:cNvCxnSpPr/>
      </xdr:nvCxnSpPr>
      <xdr:spPr>
        <a:xfrm flipV="1">
          <a:off x="8750300" y="13161998"/>
          <a:ext cx="889000" cy="18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3" name="テキスト ボックス 412"/>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114356</xdr:rowOff>
    </xdr:from>
    <xdr:to>
      <xdr:col>45</xdr:col>
      <xdr:colOff>177800</xdr:colOff>
      <xdr:row>77</xdr:row>
      <xdr:rowOff>142839</xdr:rowOff>
    </xdr:to>
    <xdr:cxnSp macro="">
      <xdr:nvCxnSpPr>
        <xdr:cNvPr id="414" name="直線コネクタ 413"/>
        <xdr:cNvCxnSpPr/>
      </xdr:nvCxnSpPr>
      <xdr:spPr>
        <a:xfrm>
          <a:off x="7861300" y="13316006"/>
          <a:ext cx="889000" cy="2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6" name="テキスト ボックス 415"/>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114356</xdr:rowOff>
    </xdr:from>
    <xdr:to>
      <xdr:col>41</xdr:col>
      <xdr:colOff>50800</xdr:colOff>
      <xdr:row>77</xdr:row>
      <xdr:rowOff>133155</xdr:rowOff>
    </xdr:to>
    <xdr:cxnSp macro="">
      <xdr:nvCxnSpPr>
        <xdr:cNvPr id="417" name="直線コネクタ 416"/>
        <xdr:cNvCxnSpPr/>
      </xdr:nvCxnSpPr>
      <xdr:spPr>
        <a:xfrm flipV="1">
          <a:off x="6972300" y="13316006"/>
          <a:ext cx="889000" cy="1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117566</xdr:rowOff>
    </xdr:from>
    <xdr:ext cx="534377" cy="259045"/>
    <xdr:sp macro="" textlink="">
      <xdr:nvSpPr>
        <xdr:cNvPr id="419" name="テキスト ボックス 418"/>
        <xdr:cNvSpPr txBox="1"/>
      </xdr:nvSpPr>
      <xdr:spPr>
        <a:xfrm>
          <a:off x="7594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138720</xdr:rowOff>
    </xdr:from>
    <xdr:ext cx="534377" cy="259045"/>
    <xdr:sp macro="" textlink="">
      <xdr:nvSpPr>
        <xdr:cNvPr id="421" name="テキスト ボックス 420"/>
        <xdr:cNvSpPr txBox="1"/>
      </xdr:nvSpPr>
      <xdr:spPr>
        <a:xfrm>
          <a:off x="6705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91467</xdr:rowOff>
    </xdr:from>
    <xdr:to>
      <xdr:col>55</xdr:col>
      <xdr:colOff>50800</xdr:colOff>
      <xdr:row>78</xdr:row>
      <xdr:rowOff>21617</xdr:rowOff>
    </xdr:to>
    <xdr:sp macro="" textlink="">
      <xdr:nvSpPr>
        <xdr:cNvPr id="427" name="楕円 426"/>
        <xdr:cNvSpPr/>
      </xdr:nvSpPr>
      <xdr:spPr>
        <a:xfrm>
          <a:off x="10426700" y="1329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114344</xdr:rowOff>
    </xdr:from>
    <xdr:ext cx="534377" cy="259045"/>
    <xdr:sp macro="" textlink="">
      <xdr:nvSpPr>
        <xdr:cNvPr id="428" name="商工費該当値テキスト"/>
        <xdr:cNvSpPr txBox="1"/>
      </xdr:nvSpPr>
      <xdr:spPr>
        <a:xfrm>
          <a:off x="10528300" y="1314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80998</xdr:rowOff>
    </xdr:from>
    <xdr:to>
      <xdr:col>50</xdr:col>
      <xdr:colOff>165100</xdr:colOff>
      <xdr:row>77</xdr:row>
      <xdr:rowOff>11148</xdr:rowOff>
    </xdr:to>
    <xdr:sp macro="" textlink="">
      <xdr:nvSpPr>
        <xdr:cNvPr id="429" name="楕円 428"/>
        <xdr:cNvSpPr/>
      </xdr:nvSpPr>
      <xdr:spPr>
        <a:xfrm>
          <a:off x="9588500" y="1311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27675</xdr:rowOff>
    </xdr:from>
    <xdr:ext cx="534377" cy="259045"/>
    <xdr:sp macro="" textlink="">
      <xdr:nvSpPr>
        <xdr:cNvPr id="430" name="テキスト ボックス 429"/>
        <xdr:cNvSpPr txBox="1"/>
      </xdr:nvSpPr>
      <xdr:spPr>
        <a:xfrm>
          <a:off x="9372111" y="1288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92039</xdr:rowOff>
    </xdr:from>
    <xdr:to>
      <xdr:col>46</xdr:col>
      <xdr:colOff>38100</xdr:colOff>
      <xdr:row>78</xdr:row>
      <xdr:rowOff>22189</xdr:rowOff>
    </xdr:to>
    <xdr:sp macro="" textlink="">
      <xdr:nvSpPr>
        <xdr:cNvPr id="431" name="楕円 430"/>
        <xdr:cNvSpPr/>
      </xdr:nvSpPr>
      <xdr:spPr>
        <a:xfrm>
          <a:off x="8699500" y="1329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38716</xdr:rowOff>
    </xdr:from>
    <xdr:ext cx="534377" cy="259045"/>
    <xdr:sp macro="" textlink="">
      <xdr:nvSpPr>
        <xdr:cNvPr id="432" name="テキスト ボックス 431"/>
        <xdr:cNvSpPr txBox="1"/>
      </xdr:nvSpPr>
      <xdr:spPr>
        <a:xfrm>
          <a:off x="8483111" y="1306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63556</xdr:rowOff>
    </xdr:from>
    <xdr:to>
      <xdr:col>41</xdr:col>
      <xdr:colOff>101600</xdr:colOff>
      <xdr:row>77</xdr:row>
      <xdr:rowOff>165156</xdr:rowOff>
    </xdr:to>
    <xdr:sp macro="" textlink="">
      <xdr:nvSpPr>
        <xdr:cNvPr id="433" name="楕円 432"/>
        <xdr:cNvSpPr/>
      </xdr:nvSpPr>
      <xdr:spPr>
        <a:xfrm>
          <a:off x="7810500" y="132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10233</xdr:rowOff>
    </xdr:from>
    <xdr:ext cx="534377" cy="259045"/>
    <xdr:sp macro="" textlink="">
      <xdr:nvSpPr>
        <xdr:cNvPr id="434" name="テキスト ボックス 433"/>
        <xdr:cNvSpPr txBox="1"/>
      </xdr:nvSpPr>
      <xdr:spPr>
        <a:xfrm>
          <a:off x="7594111" y="1304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82355</xdr:rowOff>
    </xdr:from>
    <xdr:to>
      <xdr:col>36</xdr:col>
      <xdr:colOff>165100</xdr:colOff>
      <xdr:row>78</xdr:row>
      <xdr:rowOff>12505</xdr:rowOff>
    </xdr:to>
    <xdr:sp macro="" textlink="">
      <xdr:nvSpPr>
        <xdr:cNvPr id="435" name="楕円 434"/>
        <xdr:cNvSpPr/>
      </xdr:nvSpPr>
      <xdr:spPr>
        <a:xfrm>
          <a:off x="6921500" y="1328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29032</xdr:rowOff>
    </xdr:from>
    <xdr:ext cx="534377" cy="259045"/>
    <xdr:sp macro="" textlink="">
      <xdr:nvSpPr>
        <xdr:cNvPr id="436" name="テキスト ボックス 435"/>
        <xdr:cNvSpPr txBox="1"/>
      </xdr:nvSpPr>
      <xdr:spPr>
        <a:xfrm>
          <a:off x="6705111" y="1305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88402</xdr:rowOff>
    </xdr:from>
    <xdr:to>
      <xdr:col>55</xdr:col>
      <xdr:colOff>0</xdr:colOff>
      <xdr:row>96</xdr:row>
      <xdr:rowOff>90063</xdr:rowOff>
    </xdr:to>
    <xdr:cxnSp macro="">
      <xdr:nvCxnSpPr>
        <xdr:cNvPr id="465" name="直線コネクタ 464"/>
        <xdr:cNvCxnSpPr/>
      </xdr:nvCxnSpPr>
      <xdr:spPr>
        <a:xfrm flipV="1">
          <a:off x="9639300" y="16547602"/>
          <a:ext cx="838200" cy="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90063</xdr:rowOff>
    </xdr:from>
    <xdr:to>
      <xdr:col>50</xdr:col>
      <xdr:colOff>114300</xdr:colOff>
      <xdr:row>97</xdr:row>
      <xdr:rowOff>10708</xdr:rowOff>
    </xdr:to>
    <xdr:cxnSp macro="">
      <xdr:nvCxnSpPr>
        <xdr:cNvPr id="468" name="直線コネクタ 467"/>
        <xdr:cNvCxnSpPr/>
      </xdr:nvCxnSpPr>
      <xdr:spPr>
        <a:xfrm flipV="1">
          <a:off x="8750300" y="16549263"/>
          <a:ext cx="889000" cy="9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10708</xdr:rowOff>
    </xdr:from>
    <xdr:to>
      <xdr:col>45</xdr:col>
      <xdr:colOff>177800</xdr:colOff>
      <xdr:row>97</xdr:row>
      <xdr:rowOff>30780</xdr:rowOff>
    </xdr:to>
    <xdr:cxnSp macro="">
      <xdr:nvCxnSpPr>
        <xdr:cNvPr id="471" name="直線コネクタ 470"/>
        <xdr:cNvCxnSpPr/>
      </xdr:nvCxnSpPr>
      <xdr:spPr>
        <a:xfrm flipV="1">
          <a:off x="7861300" y="16641358"/>
          <a:ext cx="889000" cy="2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132888</xdr:rowOff>
    </xdr:from>
    <xdr:to>
      <xdr:col>41</xdr:col>
      <xdr:colOff>50800</xdr:colOff>
      <xdr:row>97</xdr:row>
      <xdr:rowOff>30780</xdr:rowOff>
    </xdr:to>
    <xdr:cxnSp macro="">
      <xdr:nvCxnSpPr>
        <xdr:cNvPr id="474" name="直線コネクタ 473"/>
        <xdr:cNvCxnSpPr/>
      </xdr:nvCxnSpPr>
      <xdr:spPr>
        <a:xfrm>
          <a:off x="6972300" y="16592088"/>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37602</xdr:rowOff>
    </xdr:from>
    <xdr:to>
      <xdr:col>55</xdr:col>
      <xdr:colOff>50800</xdr:colOff>
      <xdr:row>96</xdr:row>
      <xdr:rowOff>139202</xdr:rowOff>
    </xdr:to>
    <xdr:sp macro="" textlink="">
      <xdr:nvSpPr>
        <xdr:cNvPr id="484" name="楕円 483"/>
        <xdr:cNvSpPr/>
      </xdr:nvSpPr>
      <xdr:spPr>
        <a:xfrm>
          <a:off x="10426700" y="1649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60479</xdr:rowOff>
    </xdr:from>
    <xdr:ext cx="534377" cy="259045"/>
    <xdr:sp macro="" textlink="">
      <xdr:nvSpPr>
        <xdr:cNvPr id="485" name="土木費該当値テキスト"/>
        <xdr:cNvSpPr txBox="1"/>
      </xdr:nvSpPr>
      <xdr:spPr>
        <a:xfrm>
          <a:off x="10528300" y="1634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39263</xdr:rowOff>
    </xdr:from>
    <xdr:to>
      <xdr:col>50</xdr:col>
      <xdr:colOff>165100</xdr:colOff>
      <xdr:row>96</xdr:row>
      <xdr:rowOff>140863</xdr:rowOff>
    </xdr:to>
    <xdr:sp macro="" textlink="">
      <xdr:nvSpPr>
        <xdr:cNvPr id="486" name="楕円 485"/>
        <xdr:cNvSpPr/>
      </xdr:nvSpPr>
      <xdr:spPr>
        <a:xfrm>
          <a:off x="9588500" y="164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157390</xdr:rowOff>
    </xdr:from>
    <xdr:ext cx="534377" cy="259045"/>
    <xdr:sp macro="" textlink="">
      <xdr:nvSpPr>
        <xdr:cNvPr id="487" name="テキスト ボックス 486"/>
        <xdr:cNvSpPr txBox="1"/>
      </xdr:nvSpPr>
      <xdr:spPr>
        <a:xfrm>
          <a:off x="9372111" y="1627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131358</xdr:rowOff>
    </xdr:from>
    <xdr:to>
      <xdr:col>46</xdr:col>
      <xdr:colOff>38100</xdr:colOff>
      <xdr:row>97</xdr:row>
      <xdr:rowOff>61508</xdr:rowOff>
    </xdr:to>
    <xdr:sp macro="" textlink="">
      <xdr:nvSpPr>
        <xdr:cNvPr id="488" name="楕円 487"/>
        <xdr:cNvSpPr/>
      </xdr:nvSpPr>
      <xdr:spPr>
        <a:xfrm>
          <a:off x="8699500" y="1659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52635</xdr:rowOff>
    </xdr:from>
    <xdr:ext cx="534377" cy="259045"/>
    <xdr:sp macro="" textlink="">
      <xdr:nvSpPr>
        <xdr:cNvPr id="489" name="テキスト ボックス 488"/>
        <xdr:cNvSpPr txBox="1"/>
      </xdr:nvSpPr>
      <xdr:spPr>
        <a:xfrm>
          <a:off x="8483111" y="1668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151430</xdr:rowOff>
    </xdr:from>
    <xdr:to>
      <xdr:col>41</xdr:col>
      <xdr:colOff>101600</xdr:colOff>
      <xdr:row>97</xdr:row>
      <xdr:rowOff>81580</xdr:rowOff>
    </xdr:to>
    <xdr:sp macro="" textlink="">
      <xdr:nvSpPr>
        <xdr:cNvPr id="490" name="楕円 489"/>
        <xdr:cNvSpPr/>
      </xdr:nvSpPr>
      <xdr:spPr>
        <a:xfrm>
          <a:off x="7810500" y="166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72707</xdr:rowOff>
    </xdr:from>
    <xdr:ext cx="534377" cy="259045"/>
    <xdr:sp macro="" textlink="">
      <xdr:nvSpPr>
        <xdr:cNvPr id="491" name="テキスト ボックス 490"/>
        <xdr:cNvSpPr txBox="1"/>
      </xdr:nvSpPr>
      <xdr:spPr>
        <a:xfrm>
          <a:off x="7594111" y="167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82088</xdr:rowOff>
    </xdr:from>
    <xdr:to>
      <xdr:col>36</xdr:col>
      <xdr:colOff>165100</xdr:colOff>
      <xdr:row>97</xdr:row>
      <xdr:rowOff>12238</xdr:rowOff>
    </xdr:to>
    <xdr:sp macro="" textlink="">
      <xdr:nvSpPr>
        <xdr:cNvPr id="492" name="楕円 491"/>
        <xdr:cNvSpPr/>
      </xdr:nvSpPr>
      <xdr:spPr>
        <a:xfrm>
          <a:off x="6921500" y="165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3365</xdr:rowOff>
    </xdr:from>
    <xdr:ext cx="534377" cy="259045"/>
    <xdr:sp macro="" textlink="">
      <xdr:nvSpPr>
        <xdr:cNvPr id="493" name="テキスト ボックス 492"/>
        <xdr:cNvSpPr txBox="1"/>
      </xdr:nvSpPr>
      <xdr:spPr>
        <a:xfrm>
          <a:off x="6705111" y="1663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90151</xdr:rowOff>
    </xdr:from>
    <xdr:to>
      <xdr:col>85</xdr:col>
      <xdr:colOff>127000</xdr:colOff>
      <xdr:row>36</xdr:row>
      <xdr:rowOff>124460</xdr:rowOff>
    </xdr:to>
    <xdr:cxnSp macro="">
      <xdr:nvCxnSpPr>
        <xdr:cNvPr id="522" name="直線コネクタ 521"/>
        <xdr:cNvCxnSpPr/>
      </xdr:nvCxnSpPr>
      <xdr:spPr>
        <a:xfrm flipV="1">
          <a:off x="15481300" y="6262351"/>
          <a:ext cx="838200" cy="3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124460</xdr:rowOff>
    </xdr:from>
    <xdr:to>
      <xdr:col>81</xdr:col>
      <xdr:colOff>50800</xdr:colOff>
      <xdr:row>36</xdr:row>
      <xdr:rowOff>128441</xdr:rowOff>
    </xdr:to>
    <xdr:cxnSp macro="">
      <xdr:nvCxnSpPr>
        <xdr:cNvPr id="525" name="直線コネクタ 524"/>
        <xdr:cNvCxnSpPr/>
      </xdr:nvCxnSpPr>
      <xdr:spPr>
        <a:xfrm flipV="1">
          <a:off x="14592300" y="6296660"/>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128441</xdr:rowOff>
    </xdr:from>
    <xdr:to>
      <xdr:col>76</xdr:col>
      <xdr:colOff>114300</xdr:colOff>
      <xdr:row>36</xdr:row>
      <xdr:rowOff>136404</xdr:rowOff>
    </xdr:to>
    <xdr:cxnSp macro="">
      <xdr:nvCxnSpPr>
        <xdr:cNvPr id="528" name="直線コネクタ 527"/>
        <xdr:cNvCxnSpPr/>
      </xdr:nvCxnSpPr>
      <xdr:spPr>
        <a:xfrm flipV="1">
          <a:off x="13703300" y="6300641"/>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124517</xdr:rowOff>
    </xdr:from>
    <xdr:to>
      <xdr:col>71</xdr:col>
      <xdr:colOff>177800</xdr:colOff>
      <xdr:row>36</xdr:row>
      <xdr:rowOff>136404</xdr:rowOff>
    </xdr:to>
    <xdr:cxnSp macro="">
      <xdr:nvCxnSpPr>
        <xdr:cNvPr id="531" name="直線コネクタ 530"/>
        <xdr:cNvCxnSpPr/>
      </xdr:nvCxnSpPr>
      <xdr:spPr>
        <a:xfrm>
          <a:off x="12814300" y="6296717"/>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5" name="テキスト ボックス 534"/>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39351</xdr:rowOff>
    </xdr:from>
    <xdr:to>
      <xdr:col>85</xdr:col>
      <xdr:colOff>177800</xdr:colOff>
      <xdr:row>36</xdr:row>
      <xdr:rowOff>140951</xdr:rowOff>
    </xdr:to>
    <xdr:sp macro="" textlink="">
      <xdr:nvSpPr>
        <xdr:cNvPr id="541" name="楕円 540"/>
        <xdr:cNvSpPr/>
      </xdr:nvSpPr>
      <xdr:spPr>
        <a:xfrm>
          <a:off x="16268700" y="621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17778</xdr:rowOff>
    </xdr:from>
    <xdr:ext cx="534377" cy="259045"/>
    <xdr:sp macro="" textlink="">
      <xdr:nvSpPr>
        <xdr:cNvPr id="542" name="消防費該当値テキスト"/>
        <xdr:cNvSpPr txBox="1"/>
      </xdr:nvSpPr>
      <xdr:spPr>
        <a:xfrm>
          <a:off x="16370300" y="618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73660</xdr:rowOff>
    </xdr:from>
    <xdr:to>
      <xdr:col>81</xdr:col>
      <xdr:colOff>101600</xdr:colOff>
      <xdr:row>37</xdr:row>
      <xdr:rowOff>3810</xdr:rowOff>
    </xdr:to>
    <xdr:sp macro="" textlink="">
      <xdr:nvSpPr>
        <xdr:cNvPr id="543" name="楕円 542"/>
        <xdr:cNvSpPr/>
      </xdr:nvSpPr>
      <xdr:spPr>
        <a:xfrm>
          <a:off x="15430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166387</xdr:rowOff>
    </xdr:from>
    <xdr:ext cx="534377" cy="259045"/>
    <xdr:sp macro="" textlink="">
      <xdr:nvSpPr>
        <xdr:cNvPr id="544" name="テキスト ボックス 543"/>
        <xdr:cNvSpPr txBox="1"/>
      </xdr:nvSpPr>
      <xdr:spPr>
        <a:xfrm>
          <a:off x="15214111" y="633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77641</xdr:rowOff>
    </xdr:from>
    <xdr:to>
      <xdr:col>76</xdr:col>
      <xdr:colOff>165100</xdr:colOff>
      <xdr:row>37</xdr:row>
      <xdr:rowOff>7791</xdr:rowOff>
    </xdr:to>
    <xdr:sp macro="" textlink="">
      <xdr:nvSpPr>
        <xdr:cNvPr id="545" name="楕円 544"/>
        <xdr:cNvSpPr/>
      </xdr:nvSpPr>
      <xdr:spPr>
        <a:xfrm>
          <a:off x="14541500" y="624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170368</xdr:rowOff>
    </xdr:from>
    <xdr:ext cx="534377" cy="259045"/>
    <xdr:sp macro="" textlink="">
      <xdr:nvSpPr>
        <xdr:cNvPr id="546" name="テキスト ボックス 545"/>
        <xdr:cNvSpPr txBox="1"/>
      </xdr:nvSpPr>
      <xdr:spPr>
        <a:xfrm>
          <a:off x="14325111" y="634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85604</xdr:rowOff>
    </xdr:from>
    <xdr:to>
      <xdr:col>72</xdr:col>
      <xdr:colOff>38100</xdr:colOff>
      <xdr:row>37</xdr:row>
      <xdr:rowOff>15754</xdr:rowOff>
    </xdr:to>
    <xdr:sp macro="" textlink="">
      <xdr:nvSpPr>
        <xdr:cNvPr id="547" name="楕円 546"/>
        <xdr:cNvSpPr/>
      </xdr:nvSpPr>
      <xdr:spPr>
        <a:xfrm>
          <a:off x="13652500" y="625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6881</xdr:rowOff>
    </xdr:from>
    <xdr:ext cx="534377" cy="259045"/>
    <xdr:sp macro="" textlink="">
      <xdr:nvSpPr>
        <xdr:cNvPr id="548" name="テキスト ボックス 547"/>
        <xdr:cNvSpPr txBox="1"/>
      </xdr:nvSpPr>
      <xdr:spPr>
        <a:xfrm>
          <a:off x="13436111" y="635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73717</xdr:rowOff>
    </xdr:from>
    <xdr:to>
      <xdr:col>67</xdr:col>
      <xdr:colOff>101600</xdr:colOff>
      <xdr:row>37</xdr:row>
      <xdr:rowOff>3867</xdr:rowOff>
    </xdr:to>
    <xdr:sp macro="" textlink="">
      <xdr:nvSpPr>
        <xdr:cNvPr id="549" name="楕円 548"/>
        <xdr:cNvSpPr/>
      </xdr:nvSpPr>
      <xdr:spPr>
        <a:xfrm>
          <a:off x="12763500" y="62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166444</xdr:rowOff>
    </xdr:from>
    <xdr:ext cx="534377" cy="259045"/>
    <xdr:sp macro="" textlink="">
      <xdr:nvSpPr>
        <xdr:cNvPr id="550" name="テキスト ボックス 549"/>
        <xdr:cNvSpPr txBox="1"/>
      </xdr:nvSpPr>
      <xdr:spPr>
        <a:xfrm>
          <a:off x="12547111" y="633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96334</xdr:rowOff>
    </xdr:from>
    <xdr:to>
      <xdr:col>85</xdr:col>
      <xdr:colOff>127000</xdr:colOff>
      <xdr:row>56</xdr:row>
      <xdr:rowOff>83503</xdr:rowOff>
    </xdr:to>
    <xdr:cxnSp macro="">
      <xdr:nvCxnSpPr>
        <xdr:cNvPr id="579" name="直線コネクタ 578"/>
        <xdr:cNvCxnSpPr/>
      </xdr:nvCxnSpPr>
      <xdr:spPr>
        <a:xfrm flipV="1">
          <a:off x="15481300" y="9526084"/>
          <a:ext cx="838200" cy="15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83503</xdr:rowOff>
    </xdr:from>
    <xdr:to>
      <xdr:col>81</xdr:col>
      <xdr:colOff>50800</xdr:colOff>
      <xdr:row>57</xdr:row>
      <xdr:rowOff>12111</xdr:rowOff>
    </xdr:to>
    <xdr:cxnSp macro="">
      <xdr:nvCxnSpPr>
        <xdr:cNvPr id="582" name="直線コネクタ 581"/>
        <xdr:cNvCxnSpPr/>
      </xdr:nvCxnSpPr>
      <xdr:spPr>
        <a:xfrm flipV="1">
          <a:off x="14592300" y="9684703"/>
          <a:ext cx="889000" cy="10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80950</xdr:rowOff>
    </xdr:from>
    <xdr:to>
      <xdr:col>76</xdr:col>
      <xdr:colOff>114300</xdr:colOff>
      <xdr:row>57</xdr:row>
      <xdr:rowOff>12111</xdr:rowOff>
    </xdr:to>
    <xdr:cxnSp macro="">
      <xdr:nvCxnSpPr>
        <xdr:cNvPr id="585" name="直線コネクタ 584"/>
        <xdr:cNvCxnSpPr/>
      </xdr:nvCxnSpPr>
      <xdr:spPr>
        <a:xfrm>
          <a:off x="13703300" y="9682150"/>
          <a:ext cx="889000" cy="10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80950</xdr:rowOff>
    </xdr:from>
    <xdr:to>
      <xdr:col>71</xdr:col>
      <xdr:colOff>177800</xdr:colOff>
      <xdr:row>56</xdr:row>
      <xdr:rowOff>154079</xdr:rowOff>
    </xdr:to>
    <xdr:cxnSp macro="">
      <xdr:nvCxnSpPr>
        <xdr:cNvPr id="588" name="直線コネクタ 587"/>
        <xdr:cNvCxnSpPr/>
      </xdr:nvCxnSpPr>
      <xdr:spPr>
        <a:xfrm flipV="1">
          <a:off x="12814300" y="9682150"/>
          <a:ext cx="889000" cy="7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45534</xdr:rowOff>
    </xdr:from>
    <xdr:to>
      <xdr:col>85</xdr:col>
      <xdr:colOff>177800</xdr:colOff>
      <xdr:row>55</xdr:row>
      <xdr:rowOff>147134</xdr:rowOff>
    </xdr:to>
    <xdr:sp macro="" textlink="">
      <xdr:nvSpPr>
        <xdr:cNvPr id="598" name="楕円 597"/>
        <xdr:cNvSpPr/>
      </xdr:nvSpPr>
      <xdr:spPr>
        <a:xfrm>
          <a:off x="16268700" y="947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68411</xdr:rowOff>
    </xdr:from>
    <xdr:ext cx="534377" cy="259045"/>
    <xdr:sp macro="" textlink="">
      <xdr:nvSpPr>
        <xdr:cNvPr id="599" name="教育費該当値テキスト"/>
        <xdr:cNvSpPr txBox="1"/>
      </xdr:nvSpPr>
      <xdr:spPr>
        <a:xfrm>
          <a:off x="16370300" y="932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32703</xdr:rowOff>
    </xdr:from>
    <xdr:to>
      <xdr:col>81</xdr:col>
      <xdr:colOff>101600</xdr:colOff>
      <xdr:row>56</xdr:row>
      <xdr:rowOff>134303</xdr:rowOff>
    </xdr:to>
    <xdr:sp macro="" textlink="">
      <xdr:nvSpPr>
        <xdr:cNvPr id="600" name="楕円 599"/>
        <xdr:cNvSpPr/>
      </xdr:nvSpPr>
      <xdr:spPr>
        <a:xfrm>
          <a:off x="15430500" y="963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150830</xdr:rowOff>
    </xdr:from>
    <xdr:ext cx="534377" cy="259045"/>
    <xdr:sp macro="" textlink="">
      <xdr:nvSpPr>
        <xdr:cNvPr id="601" name="テキスト ボックス 600"/>
        <xdr:cNvSpPr txBox="1"/>
      </xdr:nvSpPr>
      <xdr:spPr>
        <a:xfrm>
          <a:off x="15214111" y="940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132761</xdr:rowOff>
    </xdr:from>
    <xdr:to>
      <xdr:col>76</xdr:col>
      <xdr:colOff>165100</xdr:colOff>
      <xdr:row>57</xdr:row>
      <xdr:rowOff>62911</xdr:rowOff>
    </xdr:to>
    <xdr:sp macro="" textlink="">
      <xdr:nvSpPr>
        <xdr:cNvPr id="602" name="楕円 601"/>
        <xdr:cNvSpPr/>
      </xdr:nvSpPr>
      <xdr:spPr>
        <a:xfrm>
          <a:off x="14541500" y="973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54038</xdr:rowOff>
    </xdr:from>
    <xdr:ext cx="534377" cy="259045"/>
    <xdr:sp macro="" textlink="">
      <xdr:nvSpPr>
        <xdr:cNvPr id="603" name="テキスト ボックス 602"/>
        <xdr:cNvSpPr txBox="1"/>
      </xdr:nvSpPr>
      <xdr:spPr>
        <a:xfrm>
          <a:off x="14325111" y="982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30150</xdr:rowOff>
    </xdr:from>
    <xdr:to>
      <xdr:col>72</xdr:col>
      <xdr:colOff>38100</xdr:colOff>
      <xdr:row>56</xdr:row>
      <xdr:rowOff>131750</xdr:rowOff>
    </xdr:to>
    <xdr:sp macro="" textlink="">
      <xdr:nvSpPr>
        <xdr:cNvPr id="604" name="楕円 603"/>
        <xdr:cNvSpPr/>
      </xdr:nvSpPr>
      <xdr:spPr>
        <a:xfrm>
          <a:off x="13652500" y="96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148277</xdr:rowOff>
    </xdr:from>
    <xdr:ext cx="534377" cy="259045"/>
    <xdr:sp macro="" textlink="">
      <xdr:nvSpPr>
        <xdr:cNvPr id="605" name="テキスト ボックス 604"/>
        <xdr:cNvSpPr txBox="1"/>
      </xdr:nvSpPr>
      <xdr:spPr>
        <a:xfrm>
          <a:off x="13436111" y="94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103279</xdr:rowOff>
    </xdr:from>
    <xdr:to>
      <xdr:col>67</xdr:col>
      <xdr:colOff>101600</xdr:colOff>
      <xdr:row>57</xdr:row>
      <xdr:rowOff>33429</xdr:rowOff>
    </xdr:to>
    <xdr:sp macro="" textlink="">
      <xdr:nvSpPr>
        <xdr:cNvPr id="606" name="楕円 605"/>
        <xdr:cNvSpPr/>
      </xdr:nvSpPr>
      <xdr:spPr>
        <a:xfrm>
          <a:off x="12763500" y="970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24556</xdr:rowOff>
    </xdr:from>
    <xdr:ext cx="534377" cy="259045"/>
    <xdr:sp macro="" textlink="">
      <xdr:nvSpPr>
        <xdr:cNvPr id="607" name="テキスト ボックス 606"/>
        <xdr:cNvSpPr txBox="1"/>
      </xdr:nvSpPr>
      <xdr:spPr>
        <a:xfrm>
          <a:off x="12547111" y="979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121717</xdr:rowOff>
    </xdr:from>
    <xdr:to>
      <xdr:col>85</xdr:col>
      <xdr:colOff>127000</xdr:colOff>
      <xdr:row>78</xdr:row>
      <xdr:rowOff>138709</xdr:rowOff>
    </xdr:to>
    <xdr:cxnSp macro="">
      <xdr:nvCxnSpPr>
        <xdr:cNvPr id="636" name="直線コネクタ 635"/>
        <xdr:cNvCxnSpPr/>
      </xdr:nvCxnSpPr>
      <xdr:spPr>
        <a:xfrm flipV="1">
          <a:off x="15481300" y="13494817"/>
          <a:ext cx="8382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138709</xdr:rowOff>
    </xdr:from>
    <xdr:to>
      <xdr:col>81</xdr:col>
      <xdr:colOff>50800</xdr:colOff>
      <xdr:row>79</xdr:row>
      <xdr:rowOff>32702</xdr:rowOff>
    </xdr:to>
    <xdr:cxnSp macro="">
      <xdr:nvCxnSpPr>
        <xdr:cNvPr id="639" name="直線コネクタ 638"/>
        <xdr:cNvCxnSpPr/>
      </xdr:nvCxnSpPr>
      <xdr:spPr>
        <a:xfrm flipV="1">
          <a:off x="14592300" y="13511809"/>
          <a:ext cx="889000" cy="6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18623</xdr:rowOff>
    </xdr:from>
    <xdr:ext cx="469744" cy="259045"/>
    <xdr:sp macro="" textlink="">
      <xdr:nvSpPr>
        <xdr:cNvPr id="641" name="テキスト ボックス 640"/>
        <xdr:cNvSpPr txBox="1"/>
      </xdr:nvSpPr>
      <xdr:spPr>
        <a:xfrm>
          <a:off x="15246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98070</xdr:rowOff>
    </xdr:from>
    <xdr:to>
      <xdr:col>76</xdr:col>
      <xdr:colOff>114300</xdr:colOff>
      <xdr:row>79</xdr:row>
      <xdr:rowOff>32702</xdr:rowOff>
    </xdr:to>
    <xdr:cxnSp macro="">
      <xdr:nvCxnSpPr>
        <xdr:cNvPr id="642" name="直線コネクタ 641"/>
        <xdr:cNvCxnSpPr/>
      </xdr:nvCxnSpPr>
      <xdr:spPr>
        <a:xfrm>
          <a:off x="13703300" y="13471170"/>
          <a:ext cx="889000" cy="10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49797</xdr:rowOff>
    </xdr:from>
    <xdr:to>
      <xdr:col>71</xdr:col>
      <xdr:colOff>177800</xdr:colOff>
      <xdr:row>78</xdr:row>
      <xdr:rowOff>98070</xdr:rowOff>
    </xdr:to>
    <xdr:cxnSp macro="">
      <xdr:nvCxnSpPr>
        <xdr:cNvPr id="645" name="直線コネクタ 644"/>
        <xdr:cNvCxnSpPr/>
      </xdr:nvCxnSpPr>
      <xdr:spPr>
        <a:xfrm>
          <a:off x="12814300" y="13251447"/>
          <a:ext cx="889000" cy="2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23296</xdr:rowOff>
    </xdr:from>
    <xdr:ext cx="469744" cy="259045"/>
    <xdr:sp macro="" textlink="">
      <xdr:nvSpPr>
        <xdr:cNvPr id="647" name="テキスト ボックス 646"/>
        <xdr:cNvSpPr txBox="1"/>
      </xdr:nvSpPr>
      <xdr:spPr>
        <a:xfrm>
          <a:off x="13468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154818</xdr:rowOff>
    </xdr:from>
    <xdr:ext cx="469744" cy="259045"/>
    <xdr:sp macro="" textlink="">
      <xdr:nvSpPr>
        <xdr:cNvPr id="649" name="テキスト ボックス 648"/>
        <xdr:cNvSpPr txBox="1"/>
      </xdr:nvSpPr>
      <xdr:spPr>
        <a:xfrm>
          <a:off x="12579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70917</xdr:rowOff>
    </xdr:from>
    <xdr:to>
      <xdr:col>85</xdr:col>
      <xdr:colOff>177800</xdr:colOff>
      <xdr:row>79</xdr:row>
      <xdr:rowOff>1067</xdr:rowOff>
    </xdr:to>
    <xdr:sp macro="" textlink="">
      <xdr:nvSpPr>
        <xdr:cNvPr id="655" name="楕円 654"/>
        <xdr:cNvSpPr/>
      </xdr:nvSpPr>
      <xdr:spPr>
        <a:xfrm>
          <a:off x="16268700" y="1344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27830</xdr:rowOff>
    </xdr:from>
    <xdr:ext cx="469744" cy="259045"/>
    <xdr:sp macro="" textlink="">
      <xdr:nvSpPr>
        <xdr:cNvPr id="656" name="災害復旧費該当値テキスト"/>
        <xdr:cNvSpPr txBox="1"/>
      </xdr:nvSpPr>
      <xdr:spPr>
        <a:xfrm>
          <a:off x="16370300" y="1340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87909</xdr:rowOff>
    </xdr:from>
    <xdr:to>
      <xdr:col>81</xdr:col>
      <xdr:colOff>101600</xdr:colOff>
      <xdr:row>79</xdr:row>
      <xdr:rowOff>18059</xdr:rowOff>
    </xdr:to>
    <xdr:sp macro="" textlink="">
      <xdr:nvSpPr>
        <xdr:cNvPr id="657" name="楕円 656"/>
        <xdr:cNvSpPr/>
      </xdr:nvSpPr>
      <xdr:spPr>
        <a:xfrm>
          <a:off x="15430500" y="1346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34586</xdr:rowOff>
    </xdr:from>
    <xdr:ext cx="469744" cy="259045"/>
    <xdr:sp macro="" textlink="">
      <xdr:nvSpPr>
        <xdr:cNvPr id="658" name="テキスト ボックス 657"/>
        <xdr:cNvSpPr txBox="1"/>
      </xdr:nvSpPr>
      <xdr:spPr>
        <a:xfrm>
          <a:off x="15246428" y="1323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153352</xdr:rowOff>
    </xdr:from>
    <xdr:to>
      <xdr:col>76</xdr:col>
      <xdr:colOff>165100</xdr:colOff>
      <xdr:row>79</xdr:row>
      <xdr:rowOff>83502</xdr:rowOff>
    </xdr:to>
    <xdr:sp macro="" textlink="">
      <xdr:nvSpPr>
        <xdr:cNvPr id="659" name="楕円 658"/>
        <xdr:cNvSpPr/>
      </xdr:nvSpPr>
      <xdr:spPr>
        <a:xfrm>
          <a:off x="14541500" y="135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74629</xdr:rowOff>
    </xdr:from>
    <xdr:ext cx="378565" cy="259045"/>
    <xdr:sp macro="" textlink="">
      <xdr:nvSpPr>
        <xdr:cNvPr id="660" name="テキスト ボックス 659"/>
        <xdr:cNvSpPr txBox="1"/>
      </xdr:nvSpPr>
      <xdr:spPr>
        <a:xfrm>
          <a:off x="14403017" y="13619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47270</xdr:rowOff>
    </xdr:from>
    <xdr:to>
      <xdr:col>72</xdr:col>
      <xdr:colOff>38100</xdr:colOff>
      <xdr:row>78</xdr:row>
      <xdr:rowOff>148870</xdr:rowOff>
    </xdr:to>
    <xdr:sp macro="" textlink="">
      <xdr:nvSpPr>
        <xdr:cNvPr id="661" name="楕円 660"/>
        <xdr:cNvSpPr/>
      </xdr:nvSpPr>
      <xdr:spPr>
        <a:xfrm>
          <a:off x="13652500" y="134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165397</xdr:rowOff>
    </xdr:from>
    <xdr:ext cx="469744" cy="259045"/>
    <xdr:sp macro="" textlink="">
      <xdr:nvSpPr>
        <xdr:cNvPr id="662" name="テキスト ボックス 661"/>
        <xdr:cNvSpPr txBox="1"/>
      </xdr:nvSpPr>
      <xdr:spPr>
        <a:xfrm>
          <a:off x="13468428" y="1319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170447</xdr:rowOff>
    </xdr:from>
    <xdr:to>
      <xdr:col>67</xdr:col>
      <xdr:colOff>101600</xdr:colOff>
      <xdr:row>77</xdr:row>
      <xdr:rowOff>100597</xdr:rowOff>
    </xdr:to>
    <xdr:sp macro="" textlink="">
      <xdr:nvSpPr>
        <xdr:cNvPr id="663" name="楕円 662"/>
        <xdr:cNvSpPr/>
      </xdr:nvSpPr>
      <xdr:spPr>
        <a:xfrm>
          <a:off x="12763500" y="1320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117124</xdr:rowOff>
    </xdr:from>
    <xdr:ext cx="534377" cy="259045"/>
    <xdr:sp macro="" textlink="">
      <xdr:nvSpPr>
        <xdr:cNvPr id="664" name="テキスト ボックス 663"/>
        <xdr:cNvSpPr txBox="1"/>
      </xdr:nvSpPr>
      <xdr:spPr>
        <a:xfrm>
          <a:off x="12547111" y="1297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2136</xdr:rowOff>
    </xdr:from>
    <xdr:to>
      <xdr:col>85</xdr:col>
      <xdr:colOff>127000</xdr:colOff>
      <xdr:row>98</xdr:row>
      <xdr:rowOff>3652</xdr:rowOff>
    </xdr:to>
    <xdr:cxnSp macro="">
      <xdr:nvCxnSpPr>
        <xdr:cNvPr id="693" name="直線コネクタ 692"/>
        <xdr:cNvCxnSpPr/>
      </xdr:nvCxnSpPr>
      <xdr:spPr>
        <a:xfrm flipV="1">
          <a:off x="15481300" y="16804236"/>
          <a:ext cx="838200" cy="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3652</xdr:rowOff>
    </xdr:from>
    <xdr:to>
      <xdr:col>81</xdr:col>
      <xdr:colOff>50800</xdr:colOff>
      <xdr:row>98</xdr:row>
      <xdr:rowOff>5412</xdr:rowOff>
    </xdr:to>
    <xdr:cxnSp macro="">
      <xdr:nvCxnSpPr>
        <xdr:cNvPr id="696" name="直線コネクタ 695"/>
        <xdr:cNvCxnSpPr/>
      </xdr:nvCxnSpPr>
      <xdr:spPr>
        <a:xfrm flipV="1">
          <a:off x="14592300" y="16805752"/>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5412</xdr:rowOff>
    </xdr:from>
    <xdr:to>
      <xdr:col>76</xdr:col>
      <xdr:colOff>114300</xdr:colOff>
      <xdr:row>98</xdr:row>
      <xdr:rowOff>24958</xdr:rowOff>
    </xdr:to>
    <xdr:cxnSp macro="">
      <xdr:nvCxnSpPr>
        <xdr:cNvPr id="699" name="直線コネクタ 698"/>
        <xdr:cNvCxnSpPr/>
      </xdr:nvCxnSpPr>
      <xdr:spPr>
        <a:xfrm flipV="1">
          <a:off x="13703300" y="16807512"/>
          <a:ext cx="8890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24958</xdr:rowOff>
    </xdr:from>
    <xdr:to>
      <xdr:col>71</xdr:col>
      <xdr:colOff>177800</xdr:colOff>
      <xdr:row>98</xdr:row>
      <xdr:rowOff>28246</xdr:rowOff>
    </xdr:to>
    <xdr:cxnSp macro="">
      <xdr:nvCxnSpPr>
        <xdr:cNvPr id="702" name="直線コネクタ 701"/>
        <xdr:cNvCxnSpPr/>
      </xdr:nvCxnSpPr>
      <xdr:spPr>
        <a:xfrm flipV="1">
          <a:off x="12814300" y="16827058"/>
          <a:ext cx="889000" cy="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122786</xdr:rowOff>
    </xdr:from>
    <xdr:to>
      <xdr:col>85</xdr:col>
      <xdr:colOff>177800</xdr:colOff>
      <xdr:row>98</xdr:row>
      <xdr:rowOff>52936</xdr:rowOff>
    </xdr:to>
    <xdr:sp macro="" textlink="">
      <xdr:nvSpPr>
        <xdr:cNvPr id="712" name="楕円 711"/>
        <xdr:cNvSpPr/>
      </xdr:nvSpPr>
      <xdr:spPr>
        <a:xfrm>
          <a:off x="16268700" y="1675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48886</xdr:rowOff>
    </xdr:from>
    <xdr:ext cx="534377" cy="259045"/>
    <xdr:sp macro="" textlink="">
      <xdr:nvSpPr>
        <xdr:cNvPr id="713" name="公債費該当値テキスト"/>
        <xdr:cNvSpPr txBox="1"/>
      </xdr:nvSpPr>
      <xdr:spPr>
        <a:xfrm>
          <a:off x="16370300" y="1667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124302</xdr:rowOff>
    </xdr:from>
    <xdr:to>
      <xdr:col>81</xdr:col>
      <xdr:colOff>101600</xdr:colOff>
      <xdr:row>98</xdr:row>
      <xdr:rowOff>54452</xdr:rowOff>
    </xdr:to>
    <xdr:sp macro="" textlink="">
      <xdr:nvSpPr>
        <xdr:cNvPr id="714" name="楕円 713"/>
        <xdr:cNvSpPr/>
      </xdr:nvSpPr>
      <xdr:spPr>
        <a:xfrm>
          <a:off x="15430500" y="167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45579</xdr:rowOff>
    </xdr:from>
    <xdr:ext cx="534377" cy="259045"/>
    <xdr:sp macro="" textlink="">
      <xdr:nvSpPr>
        <xdr:cNvPr id="715" name="テキスト ボックス 714"/>
        <xdr:cNvSpPr txBox="1"/>
      </xdr:nvSpPr>
      <xdr:spPr>
        <a:xfrm>
          <a:off x="15214111" y="1684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126062</xdr:rowOff>
    </xdr:from>
    <xdr:to>
      <xdr:col>76</xdr:col>
      <xdr:colOff>165100</xdr:colOff>
      <xdr:row>98</xdr:row>
      <xdr:rowOff>56212</xdr:rowOff>
    </xdr:to>
    <xdr:sp macro="" textlink="">
      <xdr:nvSpPr>
        <xdr:cNvPr id="716" name="楕円 715"/>
        <xdr:cNvSpPr/>
      </xdr:nvSpPr>
      <xdr:spPr>
        <a:xfrm>
          <a:off x="14541500" y="167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47339</xdr:rowOff>
    </xdr:from>
    <xdr:ext cx="534377" cy="259045"/>
    <xdr:sp macro="" textlink="">
      <xdr:nvSpPr>
        <xdr:cNvPr id="717" name="テキスト ボックス 716"/>
        <xdr:cNvSpPr txBox="1"/>
      </xdr:nvSpPr>
      <xdr:spPr>
        <a:xfrm>
          <a:off x="14325111" y="168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145608</xdr:rowOff>
    </xdr:from>
    <xdr:to>
      <xdr:col>72</xdr:col>
      <xdr:colOff>38100</xdr:colOff>
      <xdr:row>98</xdr:row>
      <xdr:rowOff>75758</xdr:rowOff>
    </xdr:to>
    <xdr:sp macro="" textlink="">
      <xdr:nvSpPr>
        <xdr:cNvPr id="718" name="楕円 717"/>
        <xdr:cNvSpPr/>
      </xdr:nvSpPr>
      <xdr:spPr>
        <a:xfrm>
          <a:off x="13652500" y="1677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66885</xdr:rowOff>
    </xdr:from>
    <xdr:ext cx="534377" cy="259045"/>
    <xdr:sp macro="" textlink="">
      <xdr:nvSpPr>
        <xdr:cNvPr id="719" name="テキスト ボックス 718"/>
        <xdr:cNvSpPr txBox="1"/>
      </xdr:nvSpPr>
      <xdr:spPr>
        <a:xfrm>
          <a:off x="13436111" y="168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148896</xdr:rowOff>
    </xdr:from>
    <xdr:to>
      <xdr:col>67</xdr:col>
      <xdr:colOff>101600</xdr:colOff>
      <xdr:row>98</xdr:row>
      <xdr:rowOff>79046</xdr:rowOff>
    </xdr:to>
    <xdr:sp macro="" textlink="">
      <xdr:nvSpPr>
        <xdr:cNvPr id="720" name="楕円 719"/>
        <xdr:cNvSpPr/>
      </xdr:nvSpPr>
      <xdr:spPr>
        <a:xfrm>
          <a:off x="12763500" y="167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70173</xdr:rowOff>
    </xdr:from>
    <xdr:ext cx="534377" cy="259045"/>
    <xdr:sp macro="" textlink="">
      <xdr:nvSpPr>
        <xdr:cNvPr id="721" name="テキスト ボックス 720"/>
        <xdr:cNvSpPr txBox="1"/>
      </xdr:nvSpPr>
      <xdr:spPr>
        <a:xfrm>
          <a:off x="12547111" y="168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総務費は、本庁舎において経年劣化した外壁の改修事業（Ｈ</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事業費１３６百万円）が平成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年度から二か年に渡り実施されることから前年度比で</a:t>
          </a:r>
          <a:r>
            <a:rPr kumimoji="1" lang="en-US" altLang="ja-JP" sz="1050">
              <a:latin typeface="ＭＳ Ｐゴシック" panose="020B0600070205080204" pitchFamily="50" charset="-128"/>
              <a:ea typeface="ＭＳ Ｐゴシック" panose="020B0600070205080204" pitchFamily="50" charset="-128"/>
            </a:rPr>
            <a:t>2.0</a:t>
          </a:r>
          <a:r>
            <a:rPr kumimoji="1" lang="ja-JP" altLang="en-US" sz="1050">
              <a:latin typeface="ＭＳ Ｐゴシック" panose="020B0600070205080204" pitchFamily="50" charset="-128"/>
              <a:ea typeface="ＭＳ Ｐゴシック" panose="020B0600070205080204" pitchFamily="50" charset="-128"/>
            </a:rPr>
            <a:t>％増加したが、類似団体平均と比較すると１６，０５２円下回っている。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民生費は、障害者自立支援給付事業や生活保護費などの国への返還金の増加に加え、処遇改善による認可保育園等の指定管理料の増加や介護サービス利用者の増加に伴う介護保険事業特別会計への繰出金が増加したことに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％増加し、類似団体平均と比較すると１，９９１円上回っている。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衛生費は、鹿角広域行政組合への負担金のうち、ごみ処理費とし尿処理費等の衛生費に係る負担金が前年度より減少したことから前年度比</a:t>
          </a:r>
          <a:r>
            <a:rPr kumimoji="1" lang="en-US" altLang="ja-JP" sz="1050">
              <a:latin typeface="ＭＳ Ｐゴシック" panose="020B0600070205080204" pitchFamily="50" charset="-128"/>
              <a:ea typeface="ＭＳ Ｐゴシック" panose="020B0600070205080204" pitchFamily="50" charset="-128"/>
            </a:rPr>
            <a:t>3.8</a:t>
          </a:r>
          <a:r>
            <a:rPr kumimoji="1" lang="ja-JP" altLang="en-US" sz="1050">
              <a:latin typeface="ＭＳ Ｐゴシック" panose="020B0600070205080204" pitchFamily="50" charset="-128"/>
              <a:ea typeface="ＭＳ Ｐゴシック" panose="020B0600070205080204" pitchFamily="50" charset="-128"/>
            </a:rPr>
            <a:t>％減少し、類似団体平均と比較すると２１，８４５円下回っている。</a:t>
          </a:r>
          <a:endParaRPr kumimoji="1" lang="en-US" altLang="ja-JP" sz="105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panose="020B0600070205080204" pitchFamily="50" charset="-128"/>
              <a:ea typeface="ＭＳ Ｐゴシック" panose="020B0600070205080204" pitchFamily="50" charset="-128"/>
            </a:rPr>
            <a:t>労働費は、その大部分を占めていた労働金庫貸付資金預託金（５０百万円）が皆減したことから、前年度比で</a:t>
          </a:r>
          <a:r>
            <a:rPr kumimoji="1" lang="en-US" altLang="ja-JP" sz="1050">
              <a:latin typeface="ＭＳ Ｐゴシック" panose="020B0600070205080204" pitchFamily="50" charset="-128"/>
              <a:ea typeface="ＭＳ Ｐゴシック" panose="020B0600070205080204" pitchFamily="50" charset="-128"/>
            </a:rPr>
            <a:t>74.2</a:t>
          </a:r>
          <a:r>
            <a:rPr kumimoji="1" lang="ja-JP" altLang="en-US" sz="1050">
              <a:latin typeface="ＭＳ Ｐゴシック" panose="020B0600070205080204" pitchFamily="50" charset="-128"/>
              <a:ea typeface="ＭＳ Ｐゴシック" panose="020B0600070205080204" pitchFamily="50" charset="-128"/>
            </a:rPr>
            <a:t>％減少した。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消防費は、鹿角広域行政組合への負担金のうち、消防費に係る負担金が前年度より増加したことから前年度比で</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農林水産業費は、国の補正予算に伴う繰越事業である強い農業づくり推進事業費補助金（７４７百万円）や産地パワーアップ事業費補助金（６４百万円）が皆増したことにより前年度比</a:t>
          </a:r>
          <a:r>
            <a:rPr kumimoji="1" lang="en-US" altLang="ja-JP" sz="1050">
              <a:latin typeface="ＭＳ Ｐゴシック" panose="020B0600070205080204" pitchFamily="50" charset="-128"/>
              <a:ea typeface="ＭＳ Ｐゴシック" panose="020B0600070205080204" pitchFamily="50" charset="-128"/>
            </a:rPr>
            <a:t>112.2</a:t>
          </a:r>
          <a:r>
            <a:rPr kumimoji="1" lang="ja-JP" altLang="en-US" sz="1050">
              <a:latin typeface="ＭＳ Ｐゴシック" panose="020B0600070205080204" pitchFamily="50" charset="-128"/>
              <a:ea typeface="ＭＳ Ｐゴシック" panose="020B0600070205080204" pitchFamily="50" charset="-128"/>
            </a:rPr>
            <a:t>％増加し、類似団体平均と比較すると１８，８６１円上回っている。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商工費は、平成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年度に実施した大湯温泉地区観光拠点施設整備事業（７３２百万円）が終了したことなどにより前年度比</a:t>
          </a:r>
          <a:r>
            <a:rPr kumimoji="1" lang="en-US" altLang="ja-JP" sz="1050">
              <a:latin typeface="ＭＳ Ｐゴシック" panose="020B0600070205080204" pitchFamily="50" charset="-128"/>
              <a:ea typeface="ＭＳ Ｐゴシック" panose="020B0600070205080204" pitchFamily="50" charset="-128"/>
            </a:rPr>
            <a:t>43.7</a:t>
          </a:r>
          <a:r>
            <a:rPr kumimoji="1" lang="ja-JP" altLang="en-US" sz="1050">
              <a:latin typeface="ＭＳ Ｐゴシック" panose="020B0600070205080204" pitchFamily="50" charset="-128"/>
              <a:ea typeface="ＭＳ Ｐゴシック" panose="020B0600070205080204" pitchFamily="50" charset="-128"/>
            </a:rPr>
            <a:t>％減少した。住民一人当たりでは前年度より２３，８７４円減少したものの、類似団体平均と比較すると１３，０３０円上回っている。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教育費は、学校給食施設等整備事業や花輪第一中学校大規模改造事業が増加したことにより前年度比</a:t>
          </a:r>
          <a:r>
            <a:rPr kumimoji="1" lang="en-US" altLang="ja-JP" sz="1050">
              <a:latin typeface="ＭＳ Ｐゴシック" panose="020B0600070205080204" pitchFamily="50" charset="-128"/>
              <a:ea typeface="ＭＳ Ｐゴシック" panose="020B0600070205080204" pitchFamily="50" charset="-128"/>
            </a:rPr>
            <a:t>31.0</a:t>
          </a:r>
          <a:r>
            <a:rPr kumimoji="1" lang="ja-JP" altLang="en-US" sz="1050">
              <a:latin typeface="ＭＳ Ｐゴシック" panose="020B0600070205080204" pitchFamily="50" charset="-128"/>
              <a:ea typeface="ＭＳ Ｐゴシック" panose="020B0600070205080204" pitchFamily="50" charset="-128"/>
            </a:rPr>
            <a:t>％増加した。住民一人当たりでは前年度より２０，８１６円増加し、類似団体平均と比較しても２３，３４２円上回っている。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20">
              <a:latin typeface="ＭＳ Ｐゴシック" panose="020B0600070205080204" pitchFamily="50" charset="-128"/>
              <a:ea typeface="ＭＳ Ｐゴシック" panose="020B0600070205080204" pitchFamily="50" charset="-128"/>
            </a:rPr>
            <a:t>　財政調整基金は、中期的な見通しのもと決算剰余金を中心に積み立てるとともに、取り崩しの抑制に努めているが、第６次鹿角市総合計画後期基本計画登載事業の財源不足に対応したほか、企業支援を推進するため企業立地促進基金への積み立て（</a:t>
          </a:r>
          <a:r>
            <a:rPr kumimoji="1" lang="en-US" altLang="ja-JP" sz="920">
              <a:latin typeface="ＭＳ Ｐゴシック" panose="020B0600070205080204" pitchFamily="50" charset="-128"/>
              <a:ea typeface="ＭＳ Ｐゴシック" panose="020B0600070205080204" pitchFamily="50" charset="-128"/>
            </a:rPr>
            <a:t>200</a:t>
          </a:r>
          <a:r>
            <a:rPr kumimoji="1" lang="ja-JP" altLang="en-US" sz="920">
              <a:latin typeface="ＭＳ Ｐゴシック" panose="020B0600070205080204" pitchFamily="50" charset="-128"/>
              <a:ea typeface="ＭＳ Ｐゴシック" panose="020B0600070205080204" pitchFamily="50" charset="-128"/>
            </a:rPr>
            <a:t>百万円）などに充当しており、基金積立金</a:t>
          </a:r>
          <a:r>
            <a:rPr kumimoji="1" lang="en-US" altLang="ja-JP" sz="920">
              <a:latin typeface="ＭＳ Ｐゴシック" panose="020B0600070205080204" pitchFamily="50" charset="-128"/>
              <a:ea typeface="ＭＳ Ｐゴシック" panose="020B0600070205080204" pitchFamily="50" charset="-128"/>
            </a:rPr>
            <a:t>171</a:t>
          </a:r>
          <a:r>
            <a:rPr kumimoji="1" lang="ja-JP" altLang="en-US" sz="920">
              <a:latin typeface="ＭＳ Ｐゴシック" panose="020B0600070205080204" pitchFamily="50" charset="-128"/>
              <a:ea typeface="ＭＳ Ｐゴシック" panose="020B0600070205080204" pitchFamily="50" charset="-128"/>
            </a:rPr>
            <a:t>百万円に対して取崩額が</a:t>
          </a:r>
          <a:r>
            <a:rPr kumimoji="1" lang="en-US" altLang="ja-JP" sz="920">
              <a:latin typeface="ＭＳ Ｐゴシック" panose="020B0600070205080204" pitchFamily="50" charset="-128"/>
              <a:ea typeface="ＭＳ Ｐゴシック" panose="020B0600070205080204" pitchFamily="50" charset="-128"/>
            </a:rPr>
            <a:t>560</a:t>
          </a:r>
          <a:r>
            <a:rPr kumimoji="1" lang="ja-JP" altLang="en-US" sz="920">
              <a:latin typeface="ＭＳ Ｐゴシック" panose="020B0600070205080204" pitchFamily="50" charset="-128"/>
              <a:ea typeface="ＭＳ Ｐゴシック" panose="020B0600070205080204" pitchFamily="50" charset="-128"/>
            </a:rPr>
            <a:t>百万円であったことから財政調整基金残高は</a:t>
          </a:r>
          <a:r>
            <a:rPr kumimoji="1" lang="en-US" altLang="ja-JP" sz="920">
              <a:latin typeface="ＭＳ Ｐゴシック" panose="020B0600070205080204" pitchFamily="50" charset="-128"/>
              <a:ea typeface="ＭＳ Ｐゴシック" panose="020B0600070205080204" pitchFamily="50" charset="-128"/>
            </a:rPr>
            <a:t>2,230</a:t>
          </a:r>
          <a:r>
            <a:rPr kumimoji="1" lang="ja-JP" altLang="en-US" sz="920">
              <a:latin typeface="ＭＳ Ｐゴシック" panose="020B0600070205080204" pitchFamily="50" charset="-128"/>
              <a:ea typeface="ＭＳ Ｐゴシック" panose="020B0600070205080204" pitchFamily="50" charset="-128"/>
            </a:rPr>
            <a:t>百万円となった。</a:t>
          </a:r>
          <a:endParaRPr kumimoji="1" lang="en-US" altLang="ja-JP" sz="920">
            <a:latin typeface="ＭＳ Ｐゴシック" panose="020B0600070205080204" pitchFamily="50" charset="-128"/>
            <a:ea typeface="ＭＳ Ｐゴシック" panose="020B0600070205080204" pitchFamily="50" charset="-128"/>
          </a:endParaRPr>
        </a:p>
        <a:p>
          <a:r>
            <a:rPr kumimoji="1" lang="ja-JP" altLang="en-US" sz="920">
              <a:latin typeface="ＭＳ Ｐゴシック" panose="020B0600070205080204" pitchFamily="50" charset="-128"/>
              <a:ea typeface="ＭＳ Ｐゴシック" panose="020B0600070205080204" pitchFamily="50" charset="-128"/>
            </a:rPr>
            <a:t>　実質収支額は、自主財源である地方税等において市民税と固定資産税が増加したものの、普通交付税が単位費用の見直しなどにより減少したことに加え、臨時財政対策債も減少したことにより、比率は前年度から</a:t>
          </a:r>
          <a:r>
            <a:rPr kumimoji="1" lang="en-US" altLang="ja-JP" sz="920">
              <a:latin typeface="ＭＳ Ｐゴシック" panose="020B0600070205080204" pitchFamily="50" charset="-128"/>
              <a:ea typeface="ＭＳ Ｐゴシック" panose="020B0600070205080204" pitchFamily="50" charset="-128"/>
            </a:rPr>
            <a:t>0.93</a:t>
          </a:r>
          <a:r>
            <a:rPr kumimoji="1" lang="ja-JP" altLang="en-US" sz="920">
              <a:latin typeface="ＭＳ Ｐゴシック" panose="020B0600070205080204" pitchFamily="50" charset="-128"/>
              <a:ea typeface="ＭＳ Ｐゴシック" panose="020B0600070205080204" pitchFamily="50" charset="-128"/>
            </a:rPr>
            <a:t>ポイント減少したほか、単年度収支もマイナスとなった。</a:t>
          </a:r>
          <a:endParaRPr kumimoji="1" lang="en-US" altLang="ja-JP" sz="920">
            <a:latin typeface="ＭＳ Ｐゴシック" panose="020B0600070205080204" pitchFamily="50" charset="-128"/>
            <a:ea typeface="ＭＳ Ｐゴシック" panose="020B0600070205080204" pitchFamily="50" charset="-128"/>
          </a:endParaRPr>
        </a:p>
        <a:p>
          <a:r>
            <a:rPr kumimoji="1" lang="ja-JP" altLang="en-US" sz="920">
              <a:latin typeface="ＭＳ Ｐゴシック" panose="020B0600070205080204" pitchFamily="50" charset="-128"/>
              <a:ea typeface="ＭＳ Ｐゴシック" panose="020B0600070205080204" pitchFamily="50" charset="-128"/>
            </a:rPr>
            <a:t>　実質単年度収支は、単年度収支がマイナスとなっていることに加え、基金の取崩額が前年度より増加したことから、比率は前年度比</a:t>
          </a:r>
          <a:r>
            <a:rPr kumimoji="1" lang="en-US" altLang="ja-JP" sz="920">
              <a:latin typeface="ＭＳ Ｐゴシック" panose="020B0600070205080204" pitchFamily="50" charset="-128"/>
              <a:ea typeface="ＭＳ Ｐゴシック" panose="020B0600070205080204" pitchFamily="50" charset="-128"/>
            </a:rPr>
            <a:t>2.82</a:t>
          </a:r>
          <a:r>
            <a:rPr kumimoji="1" lang="ja-JP" altLang="en-US" sz="920">
              <a:latin typeface="ＭＳ Ｐゴシック" panose="020B0600070205080204" pitchFamily="50" charset="-128"/>
              <a:ea typeface="ＭＳ Ｐゴシック" panose="020B0600070205080204" pitchFamily="50" charset="-128"/>
            </a:rPr>
            <a:t>ポイントの減となった。</a:t>
          </a:r>
          <a:endParaRPr kumimoji="1" lang="en-US" altLang="ja-JP" sz="92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上水道事業会計は、</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平成２９年度から</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簡易水道</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事業を統合したことにより</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黒字</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が減少した</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健全な経営を維持している。</a:t>
          </a:r>
          <a:endParaRPr lang="ja-JP" altLang="ja-JP" sz="1030">
            <a:effectLst/>
            <a:latin typeface="ＭＳ Ｐゴシック" panose="020B0600070205080204" pitchFamily="50" charset="-128"/>
            <a:ea typeface="ＭＳ Ｐゴシック" panose="020B0600070205080204" pitchFamily="50" charset="-128"/>
          </a:endParaRPr>
        </a:p>
        <a:p>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　一般会計は、普通建設事業費の不用額等により剰余金が生じ、黒字決算となっている。今後も自主財源の確保に努めるほか、普通交付税措置</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の高い</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過疎対策事業債などの有利な地方債の活用を図り、基金の取り崩しを</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抑制するとともに</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市民福祉の向上と持続可能な財政運営の両立に取り組んでいく。</a:t>
          </a:r>
          <a:endParaRPr lang="ja-JP" altLang="ja-JP" sz="1030">
            <a:effectLst/>
            <a:latin typeface="ＭＳ Ｐゴシック" panose="020B0600070205080204" pitchFamily="50" charset="-128"/>
            <a:ea typeface="ＭＳ Ｐゴシック" panose="020B0600070205080204" pitchFamily="50" charset="-128"/>
          </a:endParaRPr>
        </a:p>
        <a:p>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　国民健康保険事業特別会計は、一人当たりの医療費は増加しているが後期高齢者医療</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特別</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会計への移行や被保険者数の減少</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進んで</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おり、保険給付費総額では前年度比で</a:t>
          </a:r>
          <a:r>
            <a:rPr kumimoji="1" lang="en-US"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％減少しているものの、運営主体が県に移行したことを踏まえ、繰越金を基金に積み立てたことから</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、全体では黒字</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額が減少</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030">
            <a:effectLst/>
            <a:latin typeface="ＭＳ Ｐゴシック" panose="020B0600070205080204" pitchFamily="50" charset="-128"/>
            <a:ea typeface="ＭＳ Ｐゴシック" panose="020B0600070205080204" pitchFamily="50" charset="-128"/>
          </a:endParaRPr>
        </a:p>
        <a:p>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　介護保険事業特別会計（保険事業勘定</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は、第７期</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鹿角市高齢者福祉計画・介護保険事業計画（Ｈ</a:t>
          </a:r>
          <a:r>
            <a:rPr kumimoji="1" lang="en-US"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保険料を引き上げており、保険料は前年度比で</a:t>
          </a:r>
          <a:r>
            <a:rPr kumimoji="1" lang="en-US"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％の増となり黒字額は増加している。</a:t>
          </a:r>
          <a:endParaRPr kumimoji="1" lang="en-US" altLang="ja-JP" sz="103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　介護保険事業特別会計（介護サービス事業勘定）は、平成３１年度からすべての地域包括支援センターが事業委託されることに伴い、保険事業勘定へ統合したことから平成３０年度末で廃止となった。</a:t>
          </a:r>
          <a:endParaRPr lang="ja-JP" altLang="ja-JP" sz="1030">
            <a:effectLst/>
            <a:latin typeface="ＭＳ Ｐゴシック" panose="020B0600070205080204" pitchFamily="50" charset="-128"/>
            <a:ea typeface="ＭＳ Ｐゴシック" panose="020B0600070205080204" pitchFamily="50" charset="-128"/>
          </a:endParaRPr>
        </a:p>
        <a:p>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　下水道事業特別会計・農業集落排水事業特別会計は、黒字となっているが、水洗化率が低いこと</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経常</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的</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コストが大きいこと</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、公営企業法適用に向けた地方債の発行など</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により、今後も一般会計からの繰入</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金</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増加する見込みであることから</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、使用料の</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見直し</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を検討</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するなど</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自主財源の確保に努めていく</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30">
            <a:effectLst/>
            <a:latin typeface="ＭＳ Ｐゴシック" panose="020B0600070205080204" pitchFamily="50" charset="-128"/>
            <a:ea typeface="ＭＳ Ｐゴシック" panose="020B0600070205080204" pitchFamily="50" charset="-128"/>
          </a:endParaRPr>
        </a:p>
        <a:p>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　後期高齢者医療特別会計は、黒字となっている</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被保険者数の増加により広域連合への納付金が増加</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中期的な動向</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としては、</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例年並みに推移すると見込んでいる。</a:t>
          </a:r>
          <a:endParaRPr lang="ja-JP" altLang="ja-JP" sz="1030">
            <a:effectLst/>
            <a:latin typeface="ＭＳ Ｐゴシック" panose="020B0600070205080204" pitchFamily="50" charset="-128"/>
            <a:ea typeface="ＭＳ Ｐゴシック" panose="020B0600070205080204" pitchFamily="50" charset="-128"/>
          </a:endParaRPr>
        </a:p>
        <a:p>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　一般会計・各特別会計ともに、今後も第６次鹿角市総合計画後期基本計画</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登載</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事業の推進を図るとともに、より一層の財政健全化に向けて、自主財源の確保等に努めていく。</a:t>
          </a:r>
          <a:endParaRPr lang="ja-JP" altLang="ja-JP" sz="103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70">
              <a:solidFill>
                <a:schemeClr val="dk1"/>
              </a:solidFill>
              <a:effectLst/>
              <a:latin typeface="ＭＳ Ｐゴシック" panose="020B0600070205080204" pitchFamily="50" charset="-128"/>
              <a:ea typeface="ＭＳ Ｐゴシック" panose="020B0600070205080204" pitchFamily="50" charset="-128"/>
              <a:cs typeface="+mn-cs"/>
            </a:rPr>
            <a:t>　元利償還金は、償還額と地方債発行額のバランスを考慮しながら地方債の発行を進めてきた</a:t>
          </a:r>
          <a:r>
            <a:rPr kumimoji="1" lang="ja-JP" altLang="en-US" sz="97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ja-JP" sz="970">
              <a:solidFill>
                <a:schemeClr val="dk1"/>
              </a:solidFill>
              <a:effectLst/>
              <a:latin typeface="ＭＳ Ｐゴシック" panose="020B0600070205080204" pitchFamily="50" charset="-128"/>
              <a:ea typeface="ＭＳ Ｐゴシック" panose="020B0600070205080204" pitchFamily="50" charset="-128"/>
              <a:cs typeface="+mn-cs"/>
            </a:rPr>
            <a:t>、平成２７年度までは</a:t>
          </a:r>
          <a:r>
            <a:rPr kumimoji="1" lang="en-US" altLang="ja-JP" sz="970">
              <a:solidFill>
                <a:schemeClr val="dk1"/>
              </a:solidFill>
              <a:effectLst/>
              <a:latin typeface="ＭＳ Ｐゴシック" panose="020B0600070205080204" pitchFamily="50" charset="-128"/>
              <a:ea typeface="ＭＳ Ｐゴシック" panose="020B0600070205080204" pitchFamily="50" charset="-128"/>
              <a:cs typeface="+mn-cs"/>
            </a:rPr>
            <a:t>1,600</a:t>
          </a:r>
          <a:r>
            <a:rPr kumimoji="1" lang="ja-JP" altLang="ja-JP" sz="970">
              <a:solidFill>
                <a:schemeClr val="dk1"/>
              </a:solidFill>
              <a:effectLst/>
              <a:latin typeface="ＭＳ Ｐゴシック" panose="020B0600070205080204" pitchFamily="50" charset="-128"/>
              <a:ea typeface="ＭＳ Ｐゴシック" panose="020B0600070205080204" pitchFamily="50" charset="-128"/>
              <a:cs typeface="+mn-cs"/>
            </a:rPr>
            <a:t>百万円台で推移、平成２８年度から</a:t>
          </a:r>
          <a:r>
            <a:rPr kumimoji="1" lang="ja-JP" altLang="en-US" sz="97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970">
              <a:solidFill>
                <a:schemeClr val="dk1"/>
              </a:solidFill>
              <a:effectLst/>
              <a:latin typeface="ＭＳ Ｐゴシック" panose="020B0600070205080204" pitchFamily="50" charset="-128"/>
              <a:ea typeface="ＭＳ Ｐゴシック" panose="020B0600070205080204" pitchFamily="50" charset="-128"/>
              <a:cs typeface="+mn-cs"/>
            </a:rPr>
            <a:t>1,700</a:t>
          </a:r>
          <a:r>
            <a:rPr kumimoji="1" lang="ja-JP" altLang="ja-JP" sz="970">
              <a:solidFill>
                <a:schemeClr val="dk1"/>
              </a:solidFill>
              <a:effectLst/>
              <a:latin typeface="ＭＳ Ｐゴシック" panose="020B0600070205080204" pitchFamily="50" charset="-128"/>
              <a:ea typeface="ＭＳ Ｐゴシック" panose="020B0600070205080204" pitchFamily="50" charset="-128"/>
              <a:cs typeface="+mn-cs"/>
            </a:rPr>
            <a:t>百万円台で推移している。</a:t>
          </a:r>
          <a:r>
            <a:rPr kumimoji="1" lang="ja-JP" altLang="en-US" sz="970">
              <a:solidFill>
                <a:schemeClr val="dk1"/>
              </a:solidFill>
              <a:effectLst/>
              <a:latin typeface="ＭＳ Ｐゴシック" panose="020B0600070205080204" pitchFamily="50" charset="-128"/>
              <a:ea typeface="ＭＳ Ｐゴシック" panose="020B0600070205080204" pitchFamily="50" charset="-128"/>
              <a:cs typeface="+mn-cs"/>
            </a:rPr>
            <a:t>平成３０年度においても、</a:t>
          </a:r>
          <a:r>
            <a:rPr kumimoji="1" lang="ja-JP" altLang="ja-JP" sz="97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970">
              <a:solidFill>
                <a:schemeClr val="dk1"/>
              </a:solidFill>
              <a:effectLst/>
              <a:latin typeface="ＭＳ Ｐゴシック" panose="020B0600070205080204" pitchFamily="50" charset="-128"/>
              <a:ea typeface="ＭＳ Ｐゴシック" panose="020B0600070205080204" pitchFamily="50" charset="-128"/>
              <a:cs typeface="+mn-cs"/>
            </a:rPr>
            <a:t>２６</a:t>
          </a:r>
          <a:r>
            <a:rPr kumimoji="1" lang="ja-JP" altLang="ja-JP" sz="970">
              <a:solidFill>
                <a:schemeClr val="dk1"/>
              </a:solidFill>
              <a:effectLst/>
              <a:latin typeface="ＭＳ Ｐゴシック" panose="020B0600070205080204" pitchFamily="50" charset="-128"/>
              <a:ea typeface="ＭＳ Ｐゴシック" panose="020B0600070205080204" pitchFamily="50" charset="-128"/>
              <a:cs typeface="+mn-cs"/>
            </a:rPr>
            <a:t>年度に実施した認定こども園建設事業や文化の杜交流館整備事業などに伴い借入した過疎対策事業債の償還が開始されたものの、平成</a:t>
          </a:r>
          <a:r>
            <a:rPr kumimoji="1" lang="ja-JP" altLang="en-US" sz="970">
              <a:solidFill>
                <a:schemeClr val="dk1"/>
              </a:solidFill>
              <a:effectLst/>
              <a:latin typeface="ＭＳ Ｐゴシック" panose="020B0600070205080204" pitchFamily="50" charset="-128"/>
              <a:ea typeface="ＭＳ Ｐゴシック" panose="020B0600070205080204" pitchFamily="50" charset="-128"/>
              <a:cs typeface="+mn-cs"/>
            </a:rPr>
            <a:t>１７</a:t>
          </a:r>
          <a:r>
            <a:rPr kumimoji="1" lang="ja-JP" altLang="ja-JP" sz="970">
              <a:solidFill>
                <a:schemeClr val="dk1"/>
              </a:solidFill>
              <a:effectLst/>
              <a:latin typeface="ＭＳ Ｐゴシック" panose="020B0600070205080204" pitchFamily="50" charset="-128"/>
              <a:ea typeface="ＭＳ Ｐゴシック" panose="020B0600070205080204" pitchFamily="50" charset="-128"/>
              <a:cs typeface="+mn-cs"/>
            </a:rPr>
            <a:t>年度に借入した過疎対策事業債や平成</a:t>
          </a:r>
          <a:r>
            <a:rPr kumimoji="1" lang="ja-JP" altLang="en-US" sz="97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970">
              <a:solidFill>
                <a:schemeClr val="dk1"/>
              </a:solidFill>
              <a:effectLst/>
              <a:latin typeface="ＭＳ Ｐゴシック" panose="020B0600070205080204" pitchFamily="50" charset="-128"/>
              <a:ea typeface="ＭＳ Ｐゴシック" panose="020B0600070205080204" pitchFamily="50" charset="-128"/>
              <a:cs typeface="+mn-cs"/>
            </a:rPr>
            <a:t>年度に借入した臨時税収補てん債の償還が終了したことにより</a:t>
          </a:r>
          <a:r>
            <a:rPr kumimoji="1" lang="en-US" altLang="ja-JP" sz="970">
              <a:solidFill>
                <a:schemeClr val="dk1"/>
              </a:solidFill>
              <a:effectLst/>
              <a:latin typeface="ＭＳ Ｐゴシック" panose="020B0600070205080204" pitchFamily="50" charset="-128"/>
              <a:ea typeface="ＭＳ Ｐゴシック" panose="020B0600070205080204" pitchFamily="50" charset="-128"/>
              <a:cs typeface="+mn-cs"/>
            </a:rPr>
            <a:t>1,700</a:t>
          </a:r>
          <a:r>
            <a:rPr kumimoji="1" lang="ja-JP" altLang="en-US" sz="970">
              <a:solidFill>
                <a:schemeClr val="dk1"/>
              </a:solidFill>
              <a:effectLst/>
              <a:latin typeface="ＭＳ Ｐゴシック" panose="020B0600070205080204" pitchFamily="50" charset="-128"/>
              <a:ea typeface="ＭＳ Ｐゴシック" panose="020B0600070205080204" pitchFamily="50" charset="-128"/>
              <a:cs typeface="+mn-cs"/>
            </a:rPr>
            <a:t>百万円台を維持している。</a:t>
          </a:r>
          <a:endParaRPr kumimoji="1" lang="en-US" altLang="ja-JP" sz="97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70">
              <a:solidFill>
                <a:schemeClr val="dk1"/>
              </a:solidFill>
              <a:effectLst/>
              <a:latin typeface="ＭＳ Ｐゴシック" panose="020B0600070205080204" pitchFamily="50" charset="-128"/>
              <a:ea typeface="ＭＳ Ｐゴシック" panose="020B0600070205080204" pitchFamily="50" charset="-128"/>
              <a:cs typeface="+mn-cs"/>
            </a:rPr>
            <a:t>　中期財政見通しでは、今後、平成２７年度に実施した八幡平市民センター建設事業や大湯小学校大規模改造事業、平成２８年度から実施した大湯温泉地区観光拠点施設整備事業や学校給食施設整備等事業などに伴い借入した過疎対策事業債の償還が開始されることにより</a:t>
          </a:r>
          <a:r>
            <a:rPr kumimoji="1" lang="en-US" altLang="ja-JP" sz="970">
              <a:solidFill>
                <a:schemeClr val="dk1"/>
              </a:solidFill>
              <a:effectLst/>
              <a:latin typeface="ＭＳ Ｐゴシック" panose="020B0600070205080204" pitchFamily="50" charset="-128"/>
              <a:ea typeface="ＭＳ Ｐゴシック" panose="020B0600070205080204" pitchFamily="50" charset="-128"/>
              <a:cs typeface="+mn-cs"/>
            </a:rPr>
            <a:t>1,900</a:t>
          </a:r>
          <a:r>
            <a:rPr kumimoji="1" lang="ja-JP" altLang="en-US" sz="970">
              <a:solidFill>
                <a:schemeClr val="dk1"/>
              </a:solidFill>
              <a:effectLst/>
              <a:latin typeface="ＭＳ Ｐゴシック" panose="020B0600070205080204" pitchFamily="50" charset="-128"/>
              <a:ea typeface="ＭＳ Ｐゴシック" panose="020B0600070205080204" pitchFamily="50" charset="-128"/>
              <a:cs typeface="+mn-cs"/>
            </a:rPr>
            <a:t>百万円台後半が続く見通しである</a:t>
          </a:r>
          <a:r>
            <a:rPr kumimoji="1" lang="ja-JP" altLang="ja-JP" sz="97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7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97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70">
              <a:solidFill>
                <a:schemeClr val="dk1"/>
              </a:solidFill>
              <a:effectLst/>
              <a:latin typeface="ＭＳ Ｐゴシック" panose="020B0600070205080204" pitchFamily="50" charset="-128"/>
              <a:ea typeface="ＭＳ Ｐゴシック" panose="020B0600070205080204" pitchFamily="50" charset="-128"/>
              <a:cs typeface="+mn-cs"/>
            </a:rPr>
            <a:t>　財政の健全性を維持するためにも、地方債</a:t>
          </a:r>
          <a:r>
            <a:rPr kumimoji="1" lang="ja-JP" altLang="en-US" sz="97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970">
              <a:solidFill>
                <a:schemeClr val="dk1"/>
              </a:solidFill>
              <a:effectLst/>
              <a:latin typeface="ＭＳ Ｐゴシック" panose="020B0600070205080204" pitchFamily="50" charset="-128"/>
              <a:ea typeface="ＭＳ Ｐゴシック" panose="020B0600070205080204" pitchFamily="50" charset="-128"/>
              <a:cs typeface="+mn-cs"/>
            </a:rPr>
            <a:t>発行抑制を図りながら、適正な地方債管理に努めていく。</a:t>
          </a:r>
          <a:endParaRPr lang="ja-JP" altLang="ja-JP" sz="970">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本市では、満期一括償還の地方債を発行していないため、減債基金残高と減債基金積立相当額に該当する数値はありません。</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7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97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一般会計等に係る地方債の現在高は、</a:t>
          </a:r>
          <a:r>
            <a:rPr kumimoji="1" lang="ja-JP" altLang="ja-JP" sz="970">
              <a:solidFill>
                <a:schemeClr val="dk1"/>
              </a:solidFill>
              <a:effectLst/>
              <a:latin typeface="ＭＳ Ｐゴシック" panose="020B0600070205080204" pitchFamily="50" charset="-128"/>
              <a:ea typeface="ＭＳ Ｐゴシック" panose="020B0600070205080204" pitchFamily="50" charset="-128"/>
              <a:cs typeface="+mn-cs"/>
            </a:rPr>
            <a:t>第６次鹿角市総合計画後期基本計画</a:t>
          </a:r>
          <a:r>
            <a:rPr kumimoji="1" lang="ja-JP" altLang="en-US" sz="970">
              <a:solidFill>
                <a:schemeClr val="dk1"/>
              </a:solidFill>
              <a:effectLst/>
              <a:latin typeface="ＭＳ Ｐゴシック" panose="020B0600070205080204" pitchFamily="50" charset="-128"/>
              <a:ea typeface="ＭＳ Ｐゴシック" panose="020B0600070205080204" pitchFamily="50" charset="-128"/>
              <a:cs typeface="+mn-cs"/>
            </a:rPr>
            <a:t>登載事業である</a:t>
          </a:r>
          <a:r>
            <a:rPr kumimoji="1" lang="ja-JP" altLang="ja-JP" sz="970">
              <a:solidFill>
                <a:schemeClr val="dk1"/>
              </a:solidFill>
              <a:effectLst/>
              <a:latin typeface="ＭＳ Ｐゴシック" panose="020B0600070205080204" pitchFamily="50" charset="-128"/>
              <a:ea typeface="ＭＳ Ｐゴシック" panose="020B0600070205080204" pitchFamily="50" charset="-128"/>
              <a:cs typeface="+mn-cs"/>
            </a:rPr>
            <a:t>学校給食施設等整備事業、</a:t>
          </a:r>
          <a:r>
            <a:rPr kumimoji="1" lang="ja-JP" altLang="en-US" sz="970">
              <a:solidFill>
                <a:schemeClr val="dk1"/>
              </a:solidFill>
              <a:effectLst/>
              <a:latin typeface="ＭＳ Ｐゴシック" panose="020B0600070205080204" pitchFamily="50" charset="-128"/>
              <a:ea typeface="ＭＳ Ｐゴシック" panose="020B0600070205080204" pitchFamily="50" charset="-128"/>
              <a:cs typeface="+mn-cs"/>
            </a:rPr>
            <a:t>花輪第一中学校大規模改造事業、</a:t>
          </a:r>
          <a:r>
            <a:rPr kumimoji="1" lang="ja-JP" altLang="ja-JP" sz="970">
              <a:solidFill>
                <a:schemeClr val="dk1"/>
              </a:solidFill>
              <a:effectLst/>
              <a:latin typeface="ＭＳ Ｐゴシック" panose="020B0600070205080204" pitchFamily="50" charset="-128"/>
              <a:ea typeface="ＭＳ Ｐゴシック" panose="020B0600070205080204" pitchFamily="50" charset="-128"/>
              <a:cs typeface="+mn-cs"/>
            </a:rPr>
            <a:t>鹿角花輪駅前整備事業、公営住宅整備事業等</a:t>
          </a:r>
          <a:r>
            <a:rPr kumimoji="1" lang="ja-JP" altLang="en-US" sz="970">
              <a:solidFill>
                <a:schemeClr val="dk1"/>
              </a:solidFill>
              <a:effectLst/>
              <a:latin typeface="ＭＳ Ｐゴシック" panose="020B0600070205080204" pitchFamily="50" charset="-128"/>
              <a:ea typeface="ＭＳ Ｐゴシック" panose="020B0600070205080204" pitchFamily="50" charset="-128"/>
              <a:cs typeface="+mn-cs"/>
            </a:rPr>
            <a:t>などに過疎対策事業債等の地方債を発行したことから、前年度比２１８百万円の増となった。</a:t>
          </a:r>
          <a:endParaRPr kumimoji="1" lang="en-US" altLang="ja-JP" sz="97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7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では、上水道事業会計、下水道事業特別会計、農業集落排水事業特別会計それぞれにおいて地方債の償還に充てる繰入見込額が増加しており、特に農業集落排水事業において１７０百万円増加したことにより、前年度比２６０百万円の増となった。</a:t>
          </a:r>
          <a:endParaRPr kumimoji="1" lang="en-US" altLang="ja-JP" sz="97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70">
              <a:solidFill>
                <a:schemeClr val="dk1"/>
              </a:solidFill>
              <a:effectLst/>
              <a:latin typeface="ＭＳ Ｐゴシック" panose="020B0600070205080204" pitchFamily="50" charset="-128"/>
              <a:ea typeface="ＭＳ Ｐゴシック" panose="020B0600070205080204" pitchFamily="50" charset="-128"/>
              <a:cs typeface="+mn-cs"/>
            </a:rPr>
            <a:t>　充当可能基金では、財政調整基金において決算剰余金の半分である１７１百万円積み立てたものの、計画登載事業の財源不足に対応するほか、大雨による災害対応に係る経費に充当するため５６０百万円を取り崩していることから、前年度比１７４百万円の減となった。</a:t>
          </a:r>
          <a:endParaRPr kumimoji="1" lang="en-US" altLang="ja-JP" sz="97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7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一般会計等に係る地方債の現在高等の増加に加え、充当可能基金の減少などにより、</a:t>
          </a:r>
          <a:r>
            <a:rPr kumimoji="1" lang="ja-JP" altLang="ja-JP" sz="970">
              <a:solidFill>
                <a:schemeClr val="dk1"/>
              </a:solidFill>
              <a:effectLst/>
              <a:latin typeface="ＭＳ Ｐゴシック" panose="020B0600070205080204" pitchFamily="50" charset="-128"/>
              <a:ea typeface="ＭＳ Ｐゴシック" panose="020B0600070205080204" pitchFamily="50" charset="-128"/>
              <a:cs typeface="+mn-cs"/>
            </a:rPr>
            <a:t>将来負担比率の上昇は避けられない状況にある。</a:t>
          </a:r>
          <a:endParaRPr lang="ja-JP" altLang="ja-JP" sz="970">
            <a:effectLst/>
            <a:latin typeface="ＭＳ Ｐゴシック" panose="020B0600070205080204" pitchFamily="50" charset="-128"/>
            <a:ea typeface="ＭＳ Ｐゴシック" panose="020B0600070205080204" pitchFamily="50" charset="-128"/>
          </a:endParaRPr>
        </a:p>
        <a:p>
          <a:r>
            <a:rPr kumimoji="1" lang="ja-JP" altLang="ja-JP" sz="970">
              <a:solidFill>
                <a:schemeClr val="dk1"/>
              </a:solidFill>
              <a:effectLst/>
              <a:latin typeface="ＭＳ Ｐゴシック" panose="020B0600070205080204" pitchFamily="50" charset="-128"/>
              <a:ea typeface="ＭＳ Ｐゴシック" panose="020B0600070205080204" pitchFamily="50" charset="-128"/>
              <a:cs typeface="+mn-cs"/>
            </a:rPr>
            <a:t>　中長期的な見通しを踏まえ、事業は財源を見込んで計画的に進めるとともに、事業の年度間調整や地方債の償還元金を超えない範囲で借入するなど、引き続き将来負担の改善に向けた財政運営に取り組んでいく。</a:t>
          </a:r>
          <a:endParaRPr lang="ja-JP" altLang="ja-JP" sz="970">
            <a:effectLst/>
            <a:latin typeface="ＭＳ Ｐゴシック" panose="020B0600070205080204" pitchFamily="50" charset="-128"/>
            <a:ea typeface="ＭＳ Ｐゴシック" panose="020B0600070205080204" pitchFamily="50" charset="-128"/>
          </a:endParaRPr>
        </a:p>
        <a:p>
          <a:r>
            <a:rPr kumimoji="1" lang="ja-JP" altLang="ja-JP" sz="970">
              <a:solidFill>
                <a:schemeClr val="dk1"/>
              </a:solidFill>
              <a:effectLst/>
              <a:latin typeface="ＭＳ Ｐゴシック" panose="020B0600070205080204" pitchFamily="50" charset="-128"/>
              <a:ea typeface="ＭＳ Ｐゴシック" panose="020B0600070205080204" pitchFamily="50" charset="-128"/>
              <a:cs typeface="+mn-cs"/>
            </a:rPr>
            <a:t>　また、財源の確保と歳出の抑制を徹底した予算編成を進め、将来に向けて持続可能な財政基盤を堅持し、充当可能財源等の確保に努めていく。</a:t>
          </a:r>
          <a:endParaRPr lang="ja-JP" altLang="ja-JP" sz="97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秋田県鹿角市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財政調整基金に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ついて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は、第６次鹿角市総合計画後期基本計画登載事業の財源不足に対応</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ほか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大雨による災害対応に係る経費や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特定目的基金である企業立地促進基金への積み立て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などの財源とし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ており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、その他特定目的基金に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ついて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運営費やサービスに係る補助金や委託料などの各種支援事業や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施設等整備事業への充当のため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それぞれ取り崩したことにより基金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残高は５，５６７百万円、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全体で</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前年度比５１０</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財政調整基金に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ついて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は、弾力的な財政運営を図る上でも一定の基金残高の確保が必要であることから、今後とも基金残高を意識した予算編成を進めるとともに、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％以上の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残高</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を維持できるよう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留意していく。また、その他特定目的基金については、各基金とも</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使途によって取り崩しが見込まれる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ことから、効率かつ効果的な活用を図りながら、計画的な積み増し及び取り崩しに努め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ていく。</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鹿角市まちづくり基金：住みよい豊かなまちづくりの施策の推進</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鹿角市教育施設整備基金：教育施設の整備の推進</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鹿角市企業立地促進基金：市内に企業を立地するものに対する財政援助</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鹿角市まちづくり基金：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行政サービスの向上を図るための戸籍住民票等のコンビニ交付システム導入事業（４１百万円）、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大湯温泉地区の拠点となる観光施設建設のための大湯温泉地区観光拠点施設整備事業（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１３</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交通結節点となる鹿角花輪駅</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利便性</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向上</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や</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交流人口の拡大を目指</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した鹿角花輪駅前整備事業（８百万円）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などに充当したことによ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り前年度比で１１１百万円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鹿角市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企業立地促進基金：市内企業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１５社へ</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の設備投資へ助成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から９８百万円取り崩しているが、財政調整基金から２００百万円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積み増ししたことによ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り前年度比で１０２百万円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した。</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鹿角市教育施設整備基金：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市内</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の給食センターの統合に伴う学校給食施設等整備事業（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６７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学校の統廃合に伴う花輪第一中学校大規模改造事業（１０百万円）、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校務用パソコン（</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中学校</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）の更新（</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百万円）などに充当したことによ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り前年度比で１０５百万円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800">
            <a:effectLst/>
            <a:latin typeface="ＭＳ ゴシック" panose="020B0609070205080204" pitchFamily="49" charset="-128"/>
            <a:ea typeface="ＭＳ ゴシック" panose="020B0609070205080204" pitchFamily="49" charset="-128"/>
          </a:endParaRPr>
        </a:p>
        <a:p>
          <a:endParaRPr lang="en-US" altLang="ja-JP" sz="1800">
            <a:effectLst/>
            <a:latin typeface="ＭＳ ゴシック" panose="020B0609070205080204" pitchFamily="49" charset="-128"/>
            <a:ea typeface="ＭＳ ゴシック" panose="020B0609070205080204" pitchFamily="49" charset="-128"/>
          </a:endParaRPr>
        </a:p>
        <a:p>
          <a:endParaRPr lang="ja-JP" altLang="ja-JP" sz="18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今後は、鹿角観光ふるさと館改修事業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や市営住宅整備事業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などにまちづくり基金を活用予定であるほか、小・中学校の統廃合に伴う施設整備等に教育施設整備基金を活用する予定としている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ことから、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計画的な積み増し及び取り崩しに努めていく。</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中期的な見通しのもとに決算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剰余金の半分の１７１百万円を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積み立て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いるが、第６次鹿角市総合計画後期基本計画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登載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事業の財源不足に対応</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ほか、大雨による災害対応に係る経費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企業支援を推進するため企業立地促進基金への積み立て（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２００百万</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円）などに充当して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おり５６０百万円を取り崩していることから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基金残高は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２，２３０百万円、前年度比で３８８百万円減少した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2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第６次鹿角市総合計画後期基本計画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の着実な推進と突発的な災害等に迅速に対応するためにも、一定の基金残高の確保が必要であることから、基金残高を意識した予算編成を進めるとともに、標準財政規模の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％以上の残高を維持できるよう留意していく。</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減債基金については、起債の繰上償還等に備え積立しているものであるが、繰上償還を行っていないため現状維持で推移している。</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起債の繰上償還等が発生した場合は、その財源として取り崩しを行っていく。</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31,026
30,937
707.52
19,390,414
19,031,038
243,420
10,351,737
19,187,788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本市の有形固定資産減価償却率は、類似団体平均よりやや高い水準にあ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等の老朽化が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進行していることが要因として挙げられる。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前年度比では、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上昇傾向にあるが、今後は鹿角市公共施設等総合管理計画の基本方針に基づき、老朽化した施設の長寿命化や統廃合を積極的に進めていく。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32491</xdr:rowOff>
    </xdr:from>
    <xdr:to>
      <xdr:col>23</xdr:col>
      <xdr:colOff>136525</xdr:colOff>
      <xdr:row>30</xdr:row>
      <xdr:rowOff>134091</xdr:rowOff>
    </xdr:to>
    <xdr:sp macro="" textlink="">
      <xdr:nvSpPr>
        <xdr:cNvPr id="79" name="楕円 78"/>
        <xdr:cNvSpPr/>
      </xdr:nvSpPr>
      <xdr:spPr>
        <a:xfrm>
          <a:off x="4711700" y="59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55368</xdr:rowOff>
    </xdr:from>
    <xdr:ext cx="405111" cy="259045"/>
    <xdr:sp macro="" textlink="">
      <xdr:nvSpPr>
        <xdr:cNvPr id="80" name="有形固定資産減価償却率該当値テキスト"/>
        <xdr:cNvSpPr txBox="1"/>
      </xdr:nvSpPr>
      <xdr:spPr>
        <a:xfrm>
          <a:off x="4813300" y="579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54081</xdr:rowOff>
    </xdr:from>
    <xdr:to>
      <xdr:col>19</xdr:col>
      <xdr:colOff>187325</xdr:colOff>
      <xdr:row>30</xdr:row>
      <xdr:rowOff>155681</xdr:rowOff>
    </xdr:to>
    <xdr:sp macro="" textlink="">
      <xdr:nvSpPr>
        <xdr:cNvPr id="81" name="楕円 80"/>
        <xdr:cNvSpPr/>
      </xdr:nvSpPr>
      <xdr:spPr>
        <a:xfrm>
          <a:off x="4000500" y="59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83291</xdr:rowOff>
    </xdr:from>
    <xdr:to>
      <xdr:col>23</xdr:col>
      <xdr:colOff>85725</xdr:colOff>
      <xdr:row>30</xdr:row>
      <xdr:rowOff>104881</xdr:rowOff>
    </xdr:to>
    <xdr:cxnSp macro="">
      <xdr:nvCxnSpPr>
        <xdr:cNvPr id="82" name="直線コネクタ 81"/>
        <xdr:cNvCxnSpPr/>
      </xdr:nvCxnSpPr>
      <xdr:spPr>
        <a:xfrm flipV="1">
          <a:off x="4051300" y="5998316"/>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72072</xdr:rowOff>
    </xdr:from>
    <xdr:to>
      <xdr:col>15</xdr:col>
      <xdr:colOff>187325</xdr:colOff>
      <xdr:row>31</xdr:row>
      <xdr:rowOff>2222</xdr:rowOff>
    </xdr:to>
    <xdr:sp macro="" textlink="">
      <xdr:nvSpPr>
        <xdr:cNvPr id="83" name="楕円 82"/>
        <xdr:cNvSpPr/>
      </xdr:nvSpPr>
      <xdr:spPr>
        <a:xfrm>
          <a:off x="3238500" y="598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104881</xdr:rowOff>
    </xdr:from>
    <xdr:to>
      <xdr:col>19</xdr:col>
      <xdr:colOff>136525</xdr:colOff>
      <xdr:row>30</xdr:row>
      <xdr:rowOff>122872</xdr:rowOff>
    </xdr:to>
    <xdr:cxnSp macro="">
      <xdr:nvCxnSpPr>
        <xdr:cNvPr id="84" name="直線コネクタ 83"/>
        <xdr:cNvCxnSpPr/>
      </xdr:nvCxnSpPr>
      <xdr:spPr>
        <a:xfrm flipV="1">
          <a:off x="3289300" y="6019906"/>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5" name="n_1aveValue有形固定資産減価償却率"/>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6"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87" name="n_3aveValue有形固定資産減価償却率"/>
        <xdr:cNvSpPr txBox="1"/>
      </xdr:nvSpPr>
      <xdr:spPr>
        <a:xfrm>
          <a:off x="2324744" y="588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758</xdr:rowOff>
    </xdr:from>
    <xdr:ext cx="405111" cy="259045"/>
    <xdr:sp macro="" textlink="">
      <xdr:nvSpPr>
        <xdr:cNvPr id="88" name="n_1mainValue有形固定資産減価償却率"/>
        <xdr:cNvSpPr txBox="1"/>
      </xdr:nvSpPr>
      <xdr:spPr>
        <a:xfrm>
          <a:off x="3836044" y="5744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18749</xdr:rowOff>
    </xdr:from>
    <xdr:ext cx="405111" cy="259045"/>
    <xdr:sp macro="" textlink="">
      <xdr:nvSpPr>
        <xdr:cNvPr id="89" name="n_2mainValue有形固定資産減価償却率"/>
        <xdr:cNvSpPr txBox="1"/>
      </xdr:nvSpPr>
      <xdr:spPr>
        <a:xfrm>
          <a:off x="3086744" y="5762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団体平均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今後も、第６次鹿角市総合計画後期基本計画に掲げる産業力強化プロジェクトなどの重点プロジェクトを実施するにあたり、基金の活用が見込まれることから、充当可能基金残高は減少する見込みである。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将来負担額の大半を占める地方債について、償還額以上の借入をしないなど、残高の抑制に努め、健全な財政運営を図っていく。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4" name="テキスト ボックス 113"/>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0" name="直線コネクタ 119"/>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1"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2" name="直線コネクタ 121"/>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3"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4" name="直線コネクタ 123"/>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5"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6" name="フローチャート: 判断 125"/>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7" name="フローチャート: 判断 126"/>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18252</xdr:rowOff>
    </xdr:from>
    <xdr:to>
      <xdr:col>76</xdr:col>
      <xdr:colOff>73025</xdr:colOff>
      <xdr:row>30</xdr:row>
      <xdr:rowOff>119852</xdr:rowOff>
    </xdr:to>
    <xdr:sp macro="" textlink="">
      <xdr:nvSpPr>
        <xdr:cNvPr id="133" name="楕円 132"/>
        <xdr:cNvSpPr/>
      </xdr:nvSpPr>
      <xdr:spPr>
        <a:xfrm>
          <a:off x="14744700" y="593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41129</xdr:rowOff>
    </xdr:from>
    <xdr:ext cx="469744" cy="259045"/>
    <xdr:sp macro="" textlink="">
      <xdr:nvSpPr>
        <xdr:cNvPr id="134" name="債務償還比率該当値テキスト"/>
        <xdr:cNvSpPr txBox="1"/>
      </xdr:nvSpPr>
      <xdr:spPr>
        <a:xfrm>
          <a:off x="14846300" y="578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94536</xdr:rowOff>
    </xdr:from>
    <xdr:to>
      <xdr:col>72</xdr:col>
      <xdr:colOff>123825</xdr:colOff>
      <xdr:row>31</xdr:row>
      <xdr:rowOff>24686</xdr:rowOff>
    </xdr:to>
    <xdr:sp macro="" textlink="">
      <xdr:nvSpPr>
        <xdr:cNvPr id="135" name="楕円 134"/>
        <xdr:cNvSpPr/>
      </xdr:nvSpPr>
      <xdr:spPr>
        <a:xfrm>
          <a:off x="14033500" y="600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69052</xdr:rowOff>
    </xdr:from>
    <xdr:to>
      <xdr:col>76</xdr:col>
      <xdr:colOff>22225</xdr:colOff>
      <xdr:row>30</xdr:row>
      <xdr:rowOff>145336</xdr:rowOff>
    </xdr:to>
    <xdr:cxnSp macro="">
      <xdr:nvCxnSpPr>
        <xdr:cNvPr id="136" name="直線コネクタ 135"/>
        <xdr:cNvCxnSpPr/>
      </xdr:nvCxnSpPr>
      <xdr:spPr>
        <a:xfrm flipV="1">
          <a:off x="14084300" y="5984077"/>
          <a:ext cx="711200" cy="7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37"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41213</xdr:rowOff>
    </xdr:from>
    <xdr:ext cx="469744" cy="259045"/>
    <xdr:sp macro="" textlink="">
      <xdr:nvSpPr>
        <xdr:cNvPr id="138" name="n_1mainValue債務償還比率"/>
        <xdr:cNvSpPr txBox="1"/>
      </xdr:nvSpPr>
      <xdr:spPr>
        <a:xfrm>
          <a:off x="13836727" y="578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31,026
30,937
707.52
19,390,414
19,031,038
243,420
10,351,737
19,187,788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74386</xdr:rowOff>
    </xdr:from>
    <xdr:to>
      <xdr:col>24</xdr:col>
      <xdr:colOff>114300</xdr:colOff>
      <xdr:row>36</xdr:row>
      <xdr:rowOff>4536</xdr:rowOff>
    </xdr:to>
    <xdr:sp macro="" textlink="">
      <xdr:nvSpPr>
        <xdr:cNvPr id="72" name="楕円 71"/>
        <xdr:cNvSpPr/>
      </xdr:nvSpPr>
      <xdr:spPr>
        <a:xfrm>
          <a:off x="4584700" y="6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97263</xdr:rowOff>
    </xdr:from>
    <xdr:ext cx="405111" cy="259045"/>
    <xdr:sp macro="" textlink="">
      <xdr:nvSpPr>
        <xdr:cNvPr id="73" name="【道路】&#10;有形固定資産減価償却率該当値テキスト"/>
        <xdr:cNvSpPr txBox="1"/>
      </xdr:nvSpPr>
      <xdr:spPr>
        <a:xfrm>
          <a:off x="4673600" y="592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102144</xdr:rowOff>
    </xdr:from>
    <xdr:to>
      <xdr:col>20</xdr:col>
      <xdr:colOff>38100</xdr:colOff>
      <xdr:row>36</xdr:row>
      <xdr:rowOff>32294</xdr:rowOff>
    </xdr:to>
    <xdr:sp macro="" textlink="">
      <xdr:nvSpPr>
        <xdr:cNvPr id="74" name="楕円 73"/>
        <xdr:cNvSpPr/>
      </xdr:nvSpPr>
      <xdr:spPr>
        <a:xfrm>
          <a:off x="3746500" y="6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125186</xdr:rowOff>
    </xdr:from>
    <xdr:to>
      <xdr:col>24</xdr:col>
      <xdr:colOff>63500</xdr:colOff>
      <xdr:row>35</xdr:row>
      <xdr:rowOff>152944</xdr:rowOff>
    </xdr:to>
    <xdr:cxnSp macro="">
      <xdr:nvCxnSpPr>
        <xdr:cNvPr id="75" name="直線コネクタ 74"/>
        <xdr:cNvCxnSpPr/>
      </xdr:nvCxnSpPr>
      <xdr:spPr>
        <a:xfrm flipV="1">
          <a:off x="3797300" y="612593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126637</xdr:rowOff>
    </xdr:from>
    <xdr:to>
      <xdr:col>15</xdr:col>
      <xdr:colOff>101600</xdr:colOff>
      <xdr:row>36</xdr:row>
      <xdr:rowOff>56787</xdr:rowOff>
    </xdr:to>
    <xdr:sp macro="" textlink="">
      <xdr:nvSpPr>
        <xdr:cNvPr id="76" name="楕円 75"/>
        <xdr:cNvSpPr/>
      </xdr:nvSpPr>
      <xdr:spPr>
        <a:xfrm>
          <a:off x="28575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152944</xdr:rowOff>
    </xdr:from>
    <xdr:to>
      <xdr:col>19</xdr:col>
      <xdr:colOff>177800</xdr:colOff>
      <xdr:row>36</xdr:row>
      <xdr:rowOff>5987</xdr:rowOff>
    </xdr:to>
    <xdr:cxnSp macro="">
      <xdr:nvCxnSpPr>
        <xdr:cNvPr id="77" name="直線コネクタ 76"/>
        <xdr:cNvCxnSpPr/>
      </xdr:nvCxnSpPr>
      <xdr:spPr>
        <a:xfrm flipV="1">
          <a:off x="2908300" y="61536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78" name="n_1aveValue【道路】&#10;有形固定資産減価償却率"/>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79" name="n_2aveValue【道路】&#10;有形固定資産減価償却率"/>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80" name="n_3ave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48821</xdr:rowOff>
    </xdr:from>
    <xdr:ext cx="405111" cy="259045"/>
    <xdr:sp macro="" textlink="">
      <xdr:nvSpPr>
        <xdr:cNvPr id="81" name="n_1mainValue【道路】&#10;有形固定資産減価償却率"/>
        <xdr:cNvSpPr txBox="1"/>
      </xdr:nvSpPr>
      <xdr:spPr>
        <a:xfrm>
          <a:off x="3582044"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73314</xdr:rowOff>
    </xdr:from>
    <xdr:ext cx="405111" cy="259045"/>
    <xdr:sp macro="" textlink="">
      <xdr:nvSpPr>
        <xdr:cNvPr id="82" name="n_2mainValue【道路】&#10;有形固定資産減価償却率"/>
        <xdr:cNvSpPr txBox="1"/>
      </xdr:nvSpPr>
      <xdr:spPr>
        <a:xfrm>
          <a:off x="2705744" y="590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6" name="直線コネクタ 105"/>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7"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8" name="直線コネクタ 107"/>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9"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0" name="直線コネクタ 109"/>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1" name="【道路】&#10;一人当たり延長平均値テキスト"/>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2" name="フローチャート: 判断 111"/>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3" name="フローチャート: 判断 112"/>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4" name="フローチャート: 判断 113"/>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5" name="フローチャート: 判断 114"/>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109563</xdr:rowOff>
    </xdr:from>
    <xdr:to>
      <xdr:col>55</xdr:col>
      <xdr:colOff>50800</xdr:colOff>
      <xdr:row>38</xdr:row>
      <xdr:rowOff>39713</xdr:rowOff>
    </xdr:to>
    <xdr:sp macro="" textlink="">
      <xdr:nvSpPr>
        <xdr:cNvPr id="121" name="楕円 120"/>
        <xdr:cNvSpPr/>
      </xdr:nvSpPr>
      <xdr:spPr>
        <a:xfrm>
          <a:off x="10426700" y="64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132440</xdr:rowOff>
    </xdr:from>
    <xdr:ext cx="534377" cy="259045"/>
    <xdr:sp macro="" textlink="">
      <xdr:nvSpPr>
        <xdr:cNvPr id="122" name="【道路】&#10;一人当たり延長該当値テキスト"/>
        <xdr:cNvSpPr txBox="1"/>
      </xdr:nvSpPr>
      <xdr:spPr>
        <a:xfrm>
          <a:off x="10515600" y="630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122993</xdr:rowOff>
    </xdr:from>
    <xdr:to>
      <xdr:col>50</xdr:col>
      <xdr:colOff>165100</xdr:colOff>
      <xdr:row>38</xdr:row>
      <xdr:rowOff>53143</xdr:rowOff>
    </xdr:to>
    <xdr:sp macro="" textlink="">
      <xdr:nvSpPr>
        <xdr:cNvPr id="123" name="楕円 122"/>
        <xdr:cNvSpPr/>
      </xdr:nvSpPr>
      <xdr:spPr>
        <a:xfrm>
          <a:off x="9588500" y="646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160363</xdr:rowOff>
    </xdr:from>
    <xdr:to>
      <xdr:col>55</xdr:col>
      <xdr:colOff>0</xdr:colOff>
      <xdr:row>38</xdr:row>
      <xdr:rowOff>2343</xdr:rowOff>
    </xdr:to>
    <xdr:cxnSp macro="">
      <xdr:nvCxnSpPr>
        <xdr:cNvPr id="124" name="直線コネクタ 123"/>
        <xdr:cNvCxnSpPr/>
      </xdr:nvCxnSpPr>
      <xdr:spPr>
        <a:xfrm flipV="1">
          <a:off x="9639300" y="6504013"/>
          <a:ext cx="8382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136328</xdr:rowOff>
    </xdr:from>
    <xdr:to>
      <xdr:col>46</xdr:col>
      <xdr:colOff>38100</xdr:colOff>
      <xdr:row>38</xdr:row>
      <xdr:rowOff>66478</xdr:rowOff>
    </xdr:to>
    <xdr:sp macro="" textlink="">
      <xdr:nvSpPr>
        <xdr:cNvPr id="125" name="楕円 124"/>
        <xdr:cNvSpPr/>
      </xdr:nvSpPr>
      <xdr:spPr>
        <a:xfrm>
          <a:off x="8699500" y="647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2343</xdr:rowOff>
    </xdr:from>
    <xdr:to>
      <xdr:col>50</xdr:col>
      <xdr:colOff>114300</xdr:colOff>
      <xdr:row>38</xdr:row>
      <xdr:rowOff>15678</xdr:rowOff>
    </xdr:to>
    <xdr:cxnSp macro="">
      <xdr:nvCxnSpPr>
        <xdr:cNvPr id="126" name="直線コネクタ 125"/>
        <xdr:cNvCxnSpPr/>
      </xdr:nvCxnSpPr>
      <xdr:spPr>
        <a:xfrm flipV="1">
          <a:off x="8750300" y="6517443"/>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27" name="n_1aveValue【道路】&#10;一人当たり延長"/>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28" name="n_2aveValue【道路】&#10;一人当たり延長"/>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29"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69670</xdr:rowOff>
    </xdr:from>
    <xdr:ext cx="534377" cy="259045"/>
    <xdr:sp macro="" textlink="">
      <xdr:nvSpPr>
        <xdr:cNvPr id="130" name="n_1mainValue【道路】&#10;一人当たり延長"/>
        <xdr:cNvSpPr txBox="1"/>
      </xdr:nvSpPr>
      <xdr:spPr>
        <a:xfrm>
          <a:off x="9359411" y="6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83005</xdr:rowOff>
    </xdr:from>
    <xdr:ext cx="534377" cy="259045"/>
    <xdr:sp macro="" textlink="">
      <xdr:nvSpPr>
        <xdr:cNvPr id="131" name="n_2mainValue【道路】&#10;一人当たり延長"/>
        <xdr:cNvSpPr txBox="1"/>
      </xdr:nvSpPr>
      <xdr:spPr>
        <a:xfrm>
          <a:off x="8483111" y="62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7" name="直線コネクタ 156"/>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0"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1" name="直線コネクタ 160"/>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2"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4" name="フローチャート: 判断 163"/>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65" name="フローチャート: 判断 164"/>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66" name="フローチャート: 判断 165"/>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84727</xdr:rowOff>
    </xdr:from>
    <xdr:to>
      <xdr:col>24</xdr:col>
      <xdr:colOff>114300</xdr:colOff>
      <xdr:row>60</xdr:row>
      <xdr:rowOff>14877</xdr:rowOff>
    </xdr:to>
    <xdr:sp macro="" textlink="">
      <xdr:nvSpPr>
        <xdr:cNvPr id="172" name="楕円 171"/>
        <xdr:cNvSpPr/>
      </xdr:nvSpPr>
      <xdr:spPr>
        <a:xfrm>
          <a:off x="45847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63154</xdr:rowOff>
    </xdr:from>
    <xdr:ext cx="405111" cy="259045"/>
    <xdr:sp macro="" textlink="">
      <xdr:nvSpPr>
        <xdr:cNvPr id="173" name="【橋りょう・トンネル】&#10;有形固定資産減価償却率該当値テキスト"/>
        <xdr:cNvSpPr txBox="1"/>
      </xdr:nvSpPr>
      <xdr:spPr>
        <a:xfrm>
          <a:off x="4673600"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89626</xdr:rowOff>
    </xdr:from>
    <xdr:to>
      <xdr:col>20</xdr:col>
      <xdr:colOff>38100</xdr:colOff>
      <xdr:row>60</xdr:row>
      <xdr:rowOff>19776</xdr:rowOff>
    </xdr:to>
    <xdr:sp macro="" textlink="">
      <xdr:nvSpPr>
        <xdr:cNvPr id="174" name="楕円 173"/>
        <xdr:cNvSpPr/>
      </xdr:nvSpPr>
      <xdr:spPr>
        <a:xfrm>
          <a:off x="3746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135527</xdr:rowOff>
    </xdr:from>
    <xdr:to>
      <xdr:col>24</xdr:col>
      <xdr:colOff>63500</xdr:colOff>
      <xdr:row>59</xdr:row>
      <xdr:rowOff>140426</xdr:rowOff>
    </xdr:to>
    <xdr:cxnSp macro="">
      <xdr:nvCxnSpPr>
        <xdr:cNvPr id="175" name="直線コネクタ 174"/>
        <xdr:cNvCxnSpPr/>
      </xdr:nvCxnSpPr>
      <xdr:spPr>
        <a:xfrm flipV="1">
          <a:off x="3797300" y="1025107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117384</xdr:rowOff>
    </xdr:from>
    <xdr:to>
      <xdr:col>15</xdr:col>
      <xdr:colOff>101600</xdr:colOff>
      <xdr:row>60</xdr:row>
      <xdr:rowOff>47534</xdr:rowOff>
    </xdr:to>
    <xdr:sp macro="" textlink="">
      <xdr:nvSpPr>
        <xdr:cNvPr id="176" name="楕円 175"/>
        <xdr:cNvSpPr/>
      </xdr:nvSpPr>
      <xdr:spPr>
        <a:xfrm>
          <a:off x="2857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140426</xdr:rowOff>
    </xdr:from>
    <xdr:to>
      <xdr:col>19</xdr:col>
      <xdr:colOff>177800</xdr:colOff>
      <xdr:row>59</xdr:row>
      <xdr:rowOff>168184</xdr:rowOff>
    </xdr:to>
    <xdr:cxnSp macro="">
      <xdr:nvCxnSpPr>
        <xdr:cNvPr id="177" name="直線コネクタ 176"/>
        <xdr:cNvCxnSpPr/>
      </xdr:nvCxnSpPr>
      <xdr:spPr>
        <a:xfrm flipV="1">
          <a:off x="2908300" y="102559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78"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79"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0"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10903</xdr:rowOff>
    </xdr:from>
    <xdr:ext cx="405111" cy="259045"/>
    <xdr:sp macro="" textlink="">
      <xdr:nvSpPr>
        <xdr:cNvPr id="181" name="n_1mainValue【橋りょう・トンネル】&#10;有形固定資産減価償却率"/>
        <xdr:cNvSpPr txBox="1"/>
      </xdr:nvSpPr>
      <xdr:spPr>
        <a:xfrm>
          <a:off x="3582044" y="1029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38661</xdr:rowOff>
    </xdr:from>
    <xdr:ext cx="405111" cy="259045"/>
    <xdr:sp macro="" textlink="">
      <xdr:nvSpPr>
        <xdr:cNvPr id="182" name="n_2mainValue【橋りょう・トンネル】&#10;有形固定資産減価償却率"/>
        <xdr:cNvSpPr txBox="1"/>
      </xdr:nvSpPr>
      <xdr:spPr>
        <a:xfrm>
          <a:off x="27057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6" name="テキスト ボックス 19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04" name="直線コネクタ 203"/>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05"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06" name="直線コネクタ 205"/>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07"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08" name="直線コネクタ 207"/>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09" name="【橋りょう・トンネル】&#10;一人当たり有形固定資産（償却資産）額平均値テキスト"/>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0" name="フローチャート: 判断 209"/>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11" name="フローチャート: 判断 210"/>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12" name="フローチャート: 判断 211"/>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13" name="フローチャート: 判断 212"/>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54375</xdr:rowOff>
    </xdr:from>
    <xdr:to>
      <xdr:col>55</xdr:col>
      <xdr:colOff>50800</xdr:colOff>
      <xdr:row>62</xdr:row>
      <xdr:rowOff>155975</xdr:rowOff>
    </xdr:to>
    <xdr:sp macro="" textlink="">
      <xdr:nvSpPr>
        <xdr:cNvPr id="219" name="楕円 218"/>
        <xdr:cNvSpPr/>
      </xdr:nvSpPr>
      <xdr:spPr>
        <a:xfrm>
          <a:off x="10426700" y="106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32802</xdr:rowOff>
    </xdr:from>
    <xdr:ext cx="599010" cy="259045"/>
    <xdr:sp macro="" textlink="">
      <xdr:nvSpPr>
        <xdr:cNvPr id="220" name="【橋りょう・トンネル】&#10;一人当たり有形固定資産（償却資産）額該当値テキスト"/>
        <xdr:cNvSpPr txBox="1"/>
      </xdr:nvSpPr>
      <xdr:spPr>
        <a:xfrm>
          <a:off x="10515600" y="10662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64182</xdr:rowOff>
    </xdr:from>
    <xdr:to>
      <xdr:col>50</xdr:col>
      <xdr:colOff>165100</xdr:colOff>
      <xdr:row>62</xdr:row>
      <xdr:rowOff>165782</xdr:rowOff>
    </xdr:to>
    <xdr:sp macro="" textlink="">
      <xdr:nvSpPr>
        <xdr:cNvPr id="221" name="楕円 220"/>
        <xdr:cNvSpPr/>
      </xdr:nvSpPr>
      <xdr:spPr>
        <a:xfrm>
          <a:off x="9588500" y="1069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105175</xdr:rowOff>
    </xdr:from>
    <xdr:to>
      <xdr:col>55</xdr:col>
      <xdr:colOff>0</xdr:colOff>
      <xdr:row>62</xdr:row>
      <xdr:rowOff>114982</xdr:rowOff>
    </xdr:to>
    <xdr:cxnSp macro="">
      <xdr:nvCxnSpPr>
        <xdr:cNvPr id="222" name="直線コネクタ 221"/>
        <xdr:cNvCxnSpPr/>
      </xdr:nvCxnSpPr>
      <xdr:spPr>
        <a:xfrm flipV="1">
          <a:off x="9639300" y="10735075"/>
          <a:ext cx="8382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68393</xdr:rowOff>
    </xdr:from>
    <xdr:to>
      <xdr:col>46</xdr:col>
      <xdr:colOff>38100</xdr:colOff>
      <xdr:row>62</xdr:row>
      <xdr:rowOff>169993</xdr:rowOff>
    </xdr:to>
    <xdr:sp macro="" textlink="">
      <xdr:nvSpPr>
        <xdr:cNvPr id="223" name="楕円 222"/>
        <xdr:cNvSpPr/>
      </xdr:nvSpPr>
      <xdr:spPr>
        <a:xfrm>
          <a:off x="8699500" y="1069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114982</xdr:rowOff>
    </xdr:from>
    <xdr:to>
      <xdr:col>50</xdr:col>
      <xdr:colOff>114300</xdr:colOff>
      <xdr:row>62</xdr:row>
      <xdr:rowOff>119193</xdr:rowOff>
    </xdr:to>
    <xdr:cxnSp macro="">
      <xdr:nvCxnSpPr>
        <xdr:cNvPr id="224" name="直線コネクタ 223"/>
        <xdr:cNvCxnSpPr/>
      </xdr:nvCxnSpPr>
      <xdr:spPr>
        <a:xfrm flipV="1">
          <a:off x="8750300" y="10744882"/>
          <a:ext cx="8890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25"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26"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27" name="n_3aveValue【橋りょう・トンネル】&#10;一人当たり有形固定資産（償却資産）額"/>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156909</xdr:rowOff>
    </xdr:from>
    <xdr:ext cx="599010" cy="259045"/>
    <xdr:sp macro="" textlink="">
      <xdr:nvSpPr>
        <xdr:cNvPr id="228" name="n_1mainValue【橋りょう・トンネル】&#10;一人当たり有形固定資産（償却資産）額"/>
        <xdr:cNvSpPr txBox="1"/>
      </xdr:nvSpPr>
      <xdr:spPr>
        <a:xfrm>
          <a:off x="9327095" y="1078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161120</xdr:rowOff>
    </xdr:from>
    <xdr:ext cx="599010" cy="259045"/>
    <xdr:sp macro="" textlink="">
      <xdr:nvSpPr>
        <xdr:cNvPr id="229" name="n_2mainValue【橋りょう・トンネル】&#10;一人当たり有形固定資産（償却資産）額"/>
        <xdr:cNvSpPr txBox="1"/>
      </xdr:nvSpPr>
      <xdr:spPr>
        <a:xfrm>
          <a:off x="8450795" y="10791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54" name="直線コネクタ 253"/>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55"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56" name="直線コネクタ 255"/>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7"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58" name="直線コネクタ 257"/>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59"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60" name="フローチャート: 判断 259"/>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1" name="フローチャート: 判断 260"/>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2" name="フローチャート: 判断 261"/>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63" name="フローチャート: 判断 262"/>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122555</xdr:rowOff>
    </xdr:from>
    <xdr:to>
      <xdr:col>24</xdr:col>
      <xdr:colOff>114300</xdr:colOff>
      <xdr:row>81</xdr:row>
      <xdr:rowOff>52705</xdr:rowOff>
    </xdr:to>
    <xdr:sp macro="" textlink="">
      <xdr:nvSpPr>
        <xdr:cNvPr id="269" name="楕円 268"/>
        <xdr:cNvSpPr/>
      </xdr:nvSpPr>
      <xdr:spPr>
        <a:xfrm>
          <a:off x="45847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145432</xdr:rowOff>
    </xdr:from>
    <xdr:ext cx="405111" cy="259045"/>
    <xdr:sp macro="" textlink="">
      <xdr:nvSpPr>
        <xdr:cNvPr id="270" name="【公営住宅】&#10;有形固定資産減価償却率該当値テキスト"/>
        <xdr:cNvSpPr txBox="1"/>
      </xdr:nvSpPr>
      <xdr:spPr>
        <a:xfrm>
          <a:off x="4673600"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636</xdr:rowOff>
    </xdr:from>
    <xdr:to>
      <xdr:col>20</xdr:col>
      <xdr:colOff>38100</xdr:colOff>
      <xdr:row>81</xdr:row>
      <xdr:rowOff>102236</xdr:rowOff>
    </xdr:to>
    <xdr:sp macro="" textlink="">
      <xdr:nvSpPr>
        <xdr:cNvPr id="271" name="楕円 270"/>
        <xdr:cNvSpPr/>
      </xdr:nvSpPr>
      <xdr:spPr>
        <a:xfrm>
          <a:off x="3746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1905</xdr:rowOff>
    </xdr:from>
    <xdr:to>
      <xdr:col>24</xdr:col>
      <xdr:colOff>63500</xdr:colOff>
      <xdr:row>81</xdr:row>
      <xdr:rowOff>51436</xdr:rowOff>
    </xdr:to>
    <xdr:cxnSp macro="">
      <xdr:nvCxnSpPr>
        <xdr:cNvPr id="272" name="直線コネクタ 271"/>
        <xdr:cNvCxnSpPr/>
      </xdr:nvCxnSpPr>
      <xdr:spPr>
        <a:xfrm flipV="1">
          <a:off x="3797300" y="13889355"/>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48261</xdr:rowOff>
    </xdr:from>
    <xdr:to>
      <xdr:col>15</xdr:col>
      <xdr:colOff>101600</xdr:colOff>
      <xdr:row>81</xdr:row>
      <xdr:rowOff>149861</xdr:rowOff>
    </xdr:to>
    <xdr:sp macro="" textlink="">
      <xdr:nvSpPr>
        <xdr:cNvPr id="273" name="楕円 272"/>
        <xdr:cNvSpPr/>
      </xdr:nvSpPr>
      <xdr:spPr>
        <a:xfrm>
          <a:off x="2857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51436</xdr:rowOff>
    </xdr:from>
    <xdr:to>
      <xdr:col>19</xdr:col>
      <xdr:colOff>177800</xdr:colOff>
      <xdr:row>81</xdr:row>
      <xdr:rowOff>99061</xdr:rowOff>
    </xdr:to>
    <xdr:cxnSp macro="">
      <xdr:nvCxnSpPr>
        <xdr:cNvPr id="274" name="直線コネクタ 273"/>
        <xdr:cNvCxnSpPr/>
      </xdr:nvCxnSpPr>
      <xdr:spPr>
        <a:xfrm flipV="1">
          <a:off x="2908300" y="139388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75"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76"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77" name="n_3ave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118763</xdr:rowOff>
    </xdr:from>
    <xdr:ext cx="405111" cy="259045"/>
    <xdr:sp macro="" textlink="">
      <xdr:nvSpPr>
        <xdr:cNvPr id="278" name="n_1mainValue【公営住宅】&#10;有形固定資産減価償却率"/>
        <xdr:cNvSpPr txBox="1"/>
      </xdr:nvSpPr>
      <xdr:spPr>
        <a:xfrm>
          <a:off x="35820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279" name="n_2mainValue【公営住宅】&#10;有形固定資産減価償却率"/>
        <xdr:cNvSpPr txBox="1"/>
      </xdr:nvSpPr>
      <xdr:spPr>
        <a:xfrm>
          <a:off x="2705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1" name="テキスト ボックス 30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05" name="直線コネクタ 304"/>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06"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07" name="直線コネクタ 306"/>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08"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09" name="直線コネクタ 308"/>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10" name="【公営住宅】&#10;一人当たり面積平均値テキスト"/>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11" name="フローチャート: 判断 310"/>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12" name="フローチャート: 判断 311"/>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13" name="フローチャート: 判断 312"/>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14" name="フローチャート: 判断 313"/>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143890</xdr:rowOff>
    </xdr:from>
    <xdr:to>
      <xdr:col>55</xdr:col>
      <xdr:colOff>50800</xdr:colOff>
      <xdr:row>86</xdr:row>
      <xdr:rowOff>74040</xdr:rowOff>
    </xdr:to>
    <xdr:sp macro="" textlink="">
      <xdr:nvSpPr>
        <xdr:cNvPr id="320" name="楕円 319"/>
        <xdr:cNvSpPr/>
      </xdr:nvSpPr>
      <xdr:spPr>
        <a:xfrm>
          <a:off x="10426700" y="147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65820</xdr:rowOff>
    </xdr:from>
    <xdr:ext cx="469744" cy="259045"/>
    <xdr:sp macro="" textlink="">
      <xdr:nvSpPr>
        <xdr:cNvPr id="321" name="【公営住宅】&#10;一人当たり面積該当値テキスト"/>
        <xdr:cNvSpPr txBox="1"/>
      </xdr:nvSpPr>
      <xdr:spPr>
        <a:xfrm>
          <a:off x="10515600" y="1463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146667</xdr:rowOff>
    </xdr:from>
    <xdr:to>
      <xdr:col>50</xdr:col>
      <xdr:colOff>165100</xdr:colOff>
      <xdr:row>86</xdr:row>
      <xdr:rowOff>76817</xdr:rowOff>
    </xdr:to>
    <xdr:sp macro="" textlink="">
      <xdr:nvSpPr>
        <xdr:cNvPr id="322" name="楕円 321"/>
        <xdr:cNvSpPr/>
      </xdr:nvSpPr>
      <xdr:spPr>
        <a:xfrm>
          <a:off x="9588500" y="1471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23240</xdr:rowOff>
    </xdr:from>
    <xdr:to>
      <xdr:col>55</xdr:col>
      <xdr:colOff>0</xdr:colOff>
      <xdr:row>86</xdr:row>
      <xdr:rowOff>26017</xdr:rowOff>
    </xdr:to>
    <xdr:cxnSp macro="">
      <xdr:nvCxnSpPr>
        <xdr:cNvPr id="323" name="直線コネクタ 322"/>
        <xdr:cNvCxnSpPr/>
      </xdr:nvCxnSpPr>
      <xdr:spPr>
        <a:xfrm flipV="1">
          <a:off x="9639300" y="14767940"/>
          <a:ext cx="8382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149279</xdr:rowOff>
    </xdr:from>
    <xdr:to>
      <xdr:col>46</xdr:col>
      <xdr:colOff>38100</xdr:colOff>
      <xdr:row>86</xdr:row>
      <xdr:rowOff>79429</xdr:rowOff>
    </xdr:to>
    <xdr:sp macro="" textlink="">
      <xdr:nvSpPr>
        <xdr:cNvPr id="324" name="楕円 323"/>
        <xdr:cNvSpPr/>
      </xdr:nvSpPr>
      <xdr:spPr>
        <a:xfrm>
          <a:off x="8699500" y="1472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26017</xdr:rowOff>
    </xdr:from>
    <xdr:to>
      <xdr:col>50</xdr:col>
      <xdr:colOff>114300</xdr:colOff>
      <xdr:row>86</xdr:row>
      <xdr:rowOff>28629</xdr:rowOff>
    </xdr:to>
    <xdr:cxnSp macro="">
      <xdr:nvCxnSpPr>
        <xdr:cNvPr id="325" name="直線コネクタ 324"/>
        <xdr:cNvCxnSpPr/>
      </xdr:nvCxnSpPr>
      <xdr:spPr>
        <a:xfrm flipV="1">
          <a:off x="8750300" y="14770717"/>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26"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27"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28"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67944</xdr:rowOff>
    </xdr:from>
    <xdr:ext cx="469744" cy="259045"/>
    <xdr:sp macro="" textlink="">
      <xdr:nvSpPr>
        <xdr:cNvPr id="329" name="n_1mainValue【公営住宅】&#10;一人当たり面積"/>
        <xdr:cNvSpPr txBox="1"/>
      </xdr:nvSpPr>
      <xdr:spPr>
        <a:xfrm>
          <a:off x="9391727" y="1481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70556</xdr:rowOff>
    </xdr:from>
    <xdr:ext cx="469744" cy="259045"/>
    <xdr:sp macro="" textlink="">
      <xdr:nvSpPr>
        <xdr:cNvPr id="330" name="n_2mainValue【公営住宅】&#10;一人当たり面積"/>
        <xdr:cNvSpPr txBox="1"/>
      </xdr:nvSpPr>
      <xdr:spPr>
        <a:xfrm>
          <a:off x="8515427" y="1481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7" name="直線コネクタ 35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8" name="テキスト ボックス 35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9" name="直線コネクタ 35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0" name="テキスト ボックス 35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1" name="直線コネクタ 36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2" name="テキスト ボックス 36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3" name="直線コネクタ 36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4" name="テキスト ボックス 36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5" name="直線コネクタ 36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6" name="テキスト ボックス 36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7" name="直線コネクタ 36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8" name="テキスト ボックス 36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72" name="直線コネクタ 371"/>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73"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74" name="直線コネクタ 373"/>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6" name="直線コネクタ 37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170741</xdr:rowOff>
    </xdr:from>
    <xdr:ext cx="405111" cy="259045"/>
    <xdr:sp macro="" textlink="">
      <xdr:nvSpPr>
        <xdr:cNvPr id="377" name="【認定こども園・幼稚園・保育所】&#10;有形固定資産減価償却率平均値テキスト"/>
        <xdr:cNvSpPr txBox="1"/>
      </xdr:nvSpPr>
      <xdr:spPr>
        <a:xfrm>
          <a:off x="16357600" y="617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78" name="フローチャート: 判断 377"/>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79" name="フローチャート: 判断 378"/>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80" name="フローチャート: 判断 379"/>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81" name="フローチャート: 判断 380"/>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67854</xdr:rowOff>
    </xdr:from>
    <xdr:to>
      <xdr:col>85</xdr:col>
      <xdr:colOff>177800</xdr:colOff>
      <xdr:row>39</xdr:row>
      <xdr:rowOff>169454</xdr:rowOff>
    </xdr:to>
    <xdr:sp macro="" textlink="">
      <xdr:nvSpPr>
        <xdr:cNvPr id="387" name="楕円 386"/>
        <xdr:cNvSpPr/>
      </xdr:nvSpPr>
      <xdr:spPr>
        <a:xfrm>
          <a:off x="162687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46281</xdr:rowOff>
    </xdr:from>
    <xdr:ext cx="405111" cy="259045"/>
    <xdr:sp macro="" textlink="">
      <xdr:nvSpPr>
        <xdr:cNvPr id="388" name="【認定こども園・幼稚園・保育所】&#10;有形固定資産減価償却率該当値テキスト"/>
        <xdr:cNvSpPr txBox="1"/>
      </xdr:nvSpPr>
      <xdr:spPr>
        <a:xfrm>
          <a:off x="16357600"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105410</xdr:rowOff>
    </xdr:from>
    <xdr:to>
      <xdr:col>81</xdr:col>
      <xdr:colOff>101600</xdr:colOff>
      <xdr:row>40</xdr:row>
      <xdr:rowOff>35560</xdr:rowOff>
    </xdr:to>
    <xdr:sp macro="" textlink="">
      <xdr:nvSpPr>
        <xdr:cNvPr id="389" name="楕円 388"/>
        <xdr:cNvSpPr/>
      </xdr:nvSpPr>
      <xdr:spPr>
        <a:xfrm>
          <a:off x="1543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118654</xdr:rowOff>
    </xdr:from>
    <xdr:to>
      <xdr:col>85</xdr:col>
      <xdr:colOff>127000</xdr:colOff>
      <xdr:row>39</xdr:row>
      <xdr:rowOff>156210</xdr:rowOff>
    </xdr:to>
    <xdr:cxnSp macro="">
      <xdr:nvCxnSpPr>
        <xdr:cNvPr id="390" name="直線コネクタ 389"/>
        <xdr:cNvCxnSpPr/>
      </xdr:nvCxnSpPr>
      <xdr:spPr>
        <a:xfrm flipV="1">
          <a:off x="15481300" y="680520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142966</xdr:rowOff>
    </xdr:from>
    <xdr:to>
      <xdr:col>76</xdr:col>
      <xdr:colOff>165100</xdr:colOff>
      <xdr:row>40</xdr:row>
      <xdr:rowOff>73116</xdr:rowOff>
    </xdr:to>
    <xdr:sp macro="" textlink="">
      <xdr:nvSpPr>
        <xdr:cNvPr id="391" name="楕円 390"/>
        <xdr:cNvSpPr/>
      </xdr:nvSpPr>
      <xdr:spPr>
        <a:xfrm>
          <a:off x="14541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156210</xdr:rowOff>
    </xdr:from>
    <xdr:to>
      <xdr:col>81</xdr:col>
      <xdr:colOff>50800</xdr:colOff>
      <xdr:row>40</xdr:row>
      <xdr:rowOff>22316</xdr:rowOff>
    </xdr:to>
    <xdr:cxnSp macro="">
      <xdr:nvCxnSpPr>
        <xdr:cNvPr id="392" name="直線コネクタ 391"/>
        <xdr:cNvCxnSpPr/>
      </xdr:nvCxnSpPr>
      <xdr:spPr>
        <a:xfrm flipV="1">
          <a:off x="14592300" y="684276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393"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394" name="n_2aveValue【認定こども園・幼稚園・保育所】&#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395" name="n_3aveValue【認定こども園・幼稚園・保育所】&#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26687</xdr:rowOff>
    </xdr:from>
    <xdr:ext cx="405111" cy="259045"/>
    <xdr:sp macro="" textlink="">
      <xdr:nvSpPr>
        <xdr:cNvPr id="396" name="n_1mainValue【認定こども園・幼稚園・保育所】&#10;有形固定資産減価償却率"/>
        <xdr:cNvSpPr txBox="1"/>
      </xdr:nvSpPr>
      <xdr:spPr>
        <a:xfrm>
          <a:off x="15266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64243</xdr:rowOff>
    </xdr:from>
    <xdr:ext cx="405111" cy="259045"/>
    <xdr:sp macro="" textlink="">
      <xdr:nvSpPr>
        <xdr:cNvPr id="397" name="n_2mainValue【認定こども園・幼稚園・保育所】&#10;有形固定資産減価償却率"/>
        <xdr:cNvSpPr txBox="1"/>
      </xdr:nvSpPr>
      <xdr:spPr>
        <a:xfrm>
          <a:off x="143897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8" name="直線コネクタ 40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9" name="テキスト ボックス 40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0" name="直線コネクタ 40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1" name="テキスト ボックス 41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2" name="直線コネクタ 41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3" name="テキスト ボックス 41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4" name="直線コネクタ 41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5" name="テキスト ボックス 41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19" name="直線コネクタ 418"/>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20"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21" name="直線コネクタ 420"/>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22"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23" name="直線コネクタ 422"/>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424"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25" name="フローチャート: 判断 424"/>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26" name="フローチャート: 判断 425"/>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27" name="フローチャート: 判断 426"/>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28" name="フローチャート: 判断 427"/>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144272</xdr:rowOff>
    </xdr:from>
    <xdr:to>
      <xdr:col>116</xdr:col>
      <xdr:colOff>114300</xdr:colOff>
      <xdr:row>37</xdr:row>
      <xdr:rowOff>74422</xdr:rowOff>
    </xdr:to>
    <xdr:sp macro="" textlink="">
      <xdr:nvSpPr>
        <xdr:cNvPr id="434" name="楕円 433"/>
        <xdr:cNvSpPr/>
      </xdr:nvSpPr>
      <xdr:spPr>
        <a:xfrm>
          <a:off x="221107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167149</xdr:rowOff>
    </xdr:from>
    <xdr:ext cx="469744" cy="259045"/>
    <xdr:sp macro="" textlink="">
      <xdr:nvSpPr>
        <xdr:cNvPr id="435" name="【認定こども園・幼稚園・保育所】&#10;一人当たり面積該当値テキスト"/>
        <xdr:cNvSpPr txBox="1"/>
      </xdr:nvSpPr>
      <xdr:spPr>
        <a:xfrm>
          <a:off x="22199600"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160274</xdr:rowOff>
    </xdr:from>
    <xdr:to>
      <xdr:col>112</xdr:col>
      <xdr:colOff>38100</xdr:colOff>
      <xdr:row>37</xdr:row>
      <xdr:rowOff>90424</xdr:rowOff>
    </xdr:to>
    <xdr:sp macro="" textlink="">
      <xdr:nvSpPr>
        <xdr:cNvPr id="436" name="楕円 435"/>
        <xdr:cNvSpPr/>
      </xdr:nvSpPr>
      <xdr:spPr>
        <a:xfrm>
          <a:off x="21272500" y="63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23622</xdr:rowOff>
    </xdr:from>
    <xdr:to>
      <xdr:col>116</xdr:col>
      <xdr:colOff>63500</xdr:colOff>
      <xdr:row>37</xdr:row>
      <xdr:rowOff>39624</xdr:rowOff>
    </xdr:to>
    <xdr:cxnSp macro="">
      <xdr:nvCxnSpPr>
        <xdr:cNvPr id="437" name="直線コネクタ 436"/>
        <xdr:cNvCxnSpPr/>
      </xdr:nvCxnSpPr>
      <xdr:spPr>
        <a:xfrm flipV="1">
          <a:off x="21323300" y="636727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2540</xdr:rowOff>
    </xdr:from>
    <xdr:to>
      <xdr:col>107</xdr:col>
      <xdr:colOff>101600</xdr:colOff>
      <xdr:row>37</xdr:row>
      <xdr:rowOff>104140</xdr:rowOff>
    </xdr:to>
    <xdr:sp macro="" textlink="">
      <xdr:nvSpPr>
        <xdr:cNvPr id="438" name="楕円 437"/>
        <xdr:cNvSpPr/>
      </xdr:nvSpPr>
      <xdr:spPr>
        <a:xfrm>
          <a:off x="20383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39624</xdr:rowOff>
    </xdr:from>
    <xdr:to>
      <xdr:col>111</xdr:col>
      <xdr:colOff>177800</xdr:colOff>
      <xdr:row>37</xdr:row>
      <xdr:rowOff>53340</xdr:rowOff>
    </xdr:to>
    <xdr:cxnSp macro="">
      <xdr:nvCxnSpPr>
        <xdr:cNvPr id="439" name="直線コネクタ 438"/>
        <xdr:cNvCxnSpPr/>
      </xdr:nvCxnSpPr>
      <xdr:spPr>
        <a:xfrm flipV="1">
          <a:off x="20434300" y="638327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440"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41"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42"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106951</xdr:rowOff>
    </xdr:from>
    <xdr:ext cx="469744" cy="259045"/>
    <xdr:sp macro="" textlink="">
      <xdr:nvSpPr>
        <xdr:cNvPr id="443" name="n_1mainValue【認定こども園・幼稚園・保育所】&#10;一人当たり面積"/>
        <xdr:cNvSpPr txBox="1"/>
      </xdr:nvSpPr>
      <xdr:spPr>
        <a:xfrm>
          <a:off x="21075727"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120667</xdr:rowOff>
    </xdr:from>
    <xdr:ext cx="469744" cy="259045"/>
    <xdr:sp macro="" textlink="">
      <xdr:nvSpPr>
        <xdr:cNvPr id="444" name="n_2mainValue【認定こども園・幼稚園・保育所】&#10;一人当たり面積"/>
        <xdr:cNvSpPr txBox="1"/>
      </xdr:nvSpPr>
      <xdr:spPr>
        <a:xfrm>
          <a:off x="201994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5" name="テキスト ボックス 45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6" name="直線コネクタ 45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7" name="テキスト ボックス 45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8" name="直線コネクタ 45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9" name="テキスト ボックス 45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0" name="直線コネクタ 45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1" name="テキスト ボックス 46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2" name="直線コネクタ 46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3" name="テキスト ボックス 46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4" name="直線コネクタ 46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5" name="テキスト ボックス 46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69" name="直線コネクタ 468"/>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70"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71" name="直線コネクタ 470"/>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72"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73" name="直線コネクタ 472"/>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474" name="【学校施設】&#10;有形固定資産減価償却率平均値テキスト"/>
        <xdr:cNvSpPr txBox="1"/>
      </xdr:nvSpPr>
      <xdr:spPr>
        <a:xfrm>
          <a:off x="16357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75" name="フローチャート: 判断 474"/>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76" name="フローチャート: 判断 475"/>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77" name="フローチャート: 判断 476"/>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478" name="フローチャート: 判断 477"/>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116840</xdr:rowOff>
    </xdr:from>
    <xdr:to>
      <xdr:col>85</xdr:col>
      <xdr:colOff>177800</xdr:colOff>
      <xdr:row>60</xdr:row>
      <xdr:rowOff>46990</xdr:rowOff>
    </xdr:to>
    <xdr:sp macro="" textlink="">
      <xdr:nvSpPr>
        <xdr:cNvPr id="484" name="楕円 483"/>
        <xdr:cNvSpPr/>
      </xdr:nvSpPr>
      <xdr:spPr>
        <a:xfrm>
          <a:off x="162687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95267</xdr:rowOff>
    </xdr:from>
    <xdr:ext cx="405111" cy="259045"/>
    <xdr:sp macro="" textlink="">
      <xdr:nvSpPr>
        <xdr:cNvPr id="485" name="【学校施設】&#10;有形固定資産減価償却率該当値テキスト"/>
        <xdr:cNvSpPr txBox="1"/>
      </xdr:nvSpPr>
      <xdr:spPr>
        <a:xfrm>
          <a:off x="16357600"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154940</xdr:rowOff>
    </xdr:from>
    <xdr:to>
      <xdr:col>81</xdr:col>
      <xdr:colOff>101600</xdr:colOff>
      <xdr:row>60</xdr:row>
      <xdr:rowOff>85090</xdr:rowOff>
    </xdr:to>
    <xdr:sp macro="" textlink="">
      <xdr:nvSpPr>
        <xdr:cNvPr id="486" name="楕円 485"/>
        <xdr:cNvSpPr/>
      </xdr:nvSpPr>
      <xdr:spPr>
        <a:xfrm>
          <a:off x="15430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167640</xdr:rowOff>
    </xdr:from>
    <xdr:to>
      <xdr:col>85</xdr:col>
      <xdr:colOff>127000</xdr:colOff>
      <xdr:row>60</xdr:row>
      <xdr:rowOff>34290</xdr:rowOff>
    </xdr:to>
    <xdr:cxnSp macro="">
      <xdr:nvCxnSpPr>
        <xdr:cNvPr id="487" name="直線コネクタ 486"/>
        <xdr:cNvCxnSpPr/>
      </xdr:nvCxnSpPr>
      <xdr:spPr>
        <a:xfrm flipV="1">
          <a:off x="15481300" y="102831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21590</xdr:rowOff>
    </xdr:from>
    <xdr:to>
      <xdr:col>76</xdr:col>
      <xdr:colOff>165100</xdr:colOff>
      <xdr:row>60</xdr:row>
      <xdr:rowOff>123190</xdr:rowOff>
    </xdr:to>
    <xdr:sp macro="" textlink="">
      <xdr:nvSpPr>
        <xdr:cNvPr id="488" name="楕円 487"/>
        <xdr:cNvSpPr/>
      </xdr:nvSpPr>
      <xdr:spPr>
        <a:xfrm>
          <a:off x="14541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34290</xdr:rowOff>
    </xdr:from>
    <xdr:to>
      <xdr:col>81</xdr:col>
      <xdr:colOff>50800</xdr:colOff>
      <xdr:row>60</xdr:row>
      <xdr:rowOff>72390</xdr:rowOff>
    </xdr:to>
    <xdr:cxnSp macro="">
      <xdr:nvCxnSpPr>
        <xdr:cNvPr id="489" name="直線コネクタ 488"/>
        <xdr:cNvCxnSpPr/>
      </xdr:nvCxnSpPr>
      <xdr:spPr>
        <a:xfrm flipV="1">
          <a:off x="14592300" y="103212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490"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491"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492" name="n_3aveValue【学校施設】&#10;有形固定資産減価償却率"/>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76217</xdr:rowOff>
    </xdr:from>
    <xdr:ext cx="405111" cy="259045"/>
    <xdr:sp macro="" textlink="">
      <xdr:nvSpPr>
        <xdr:cNvPr id="493" name="n_1mainValue【学校施設】&#10;有形固定資産減価償却率"/>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114317</xdr:rowOff>
    </xdr:from>
    <xdr:ext cx="405111" cy="259045"/>
    <xdr:sp macro="" textlink="">
      <xdr:nvSpPr>
        <xdr:cNvPr id="494" name="n_2mainValue【学校施設】&#10;有形固定資産減価償却率"/>
        <xdr:cNvSpPr txBox="1"/>
      </xdr:nvSpPr>
      <xdr:spPr>
        <a:xfrm>
          <a:off x="14389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5" name="直線コネクタ 50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6" name="テキスト ボックス 50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7" name="直線コネクタ 50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08" name="テキスト ボックス 507"/>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9" name="直線コネクタ 50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10" name="テキスト ボックス 509"/>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1" name="直線コネクタ 51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12" name="テキスト ボックス 511"/>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4" name="テキスト ボックス 51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16" name="直線コネクタ 515"/>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17"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18" name="直線コネクタ 517"/>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19"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20" name="直線コネクタ 519"/>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521" name="【学校施設】&#10;一人当たり面積平均値テキスト"/>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22" name="フローチャート: 判断 521"/>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23" name="フローチャート: 判断 522"/>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24" name="フローチャート: 判断 523"/>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525" name="フローチャート: 判断 524"/>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6" name="テキスト ボックス 5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12888</xdr:rowOff>
    </xdr:from>
    <xdr:to>
      <xdr:col>116</xdr:col>
      <xdr:colOff>114300</xdr:colOff>
      <xdr:row>63</xdr:row>
      <xdr:rowOff>114488</xdr:rowOff>
    </xdr:to>
    <xdr:sp macro="" textlink="">
      <xdr:nvSpPr>
        <xdr:cNvPr id="531" name="楕円 530"/>
        <xdr:cNvSpPr/>
      </xdr:nvSpPr>
      <xdr:spPr>
        <a:xfrm>
          <a:off x="22110700" y="1081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143715</xdr:rowOff>
    </xdr:from>
    <xdr:ext cx="469744" cy="259045"/>
    <xdr:sp macro="" textlink="">
      <xdr:nvSpPr>
        <xdr:cNvPr id="532" name="【学校施設】&#10;一人当たり面積該当値テキスト"/>
        <xdr:cNvSpPr txBox="1"/>
      </xdr:nvSpPr>
      <xdr:spPr>
        <a:xfrm>
          <a:off x="22199600" y="1060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14854</xdr:rowOff>
    </xdr:from>
    <xdr:to>
      <xdr:col>112</xdr:col>
      <xdr:colOff>38100</xdr:colOff>
      <xdr:row>63</xdr:row>
      <xdr:rowOff>116454</xdr:rowOff>
    </xdr:to>
    <xdr:sp macro="" textlink="">
      <xdr:nvSpPr>
        <xdr:cNvPr id="533" name="楕円 532"/>
        <xdr:cNvSpPr/>
      </xdr:nvSpPr>
      <xdr:spPr>
        <a:xfrm>
          <a:off x="21272500" y="108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63688</xdr:rowOff>
    </xdr:from>
    <xdr:to>
      <xdr:col>116</xdr:col>
      <xdr:colOff>63500</xdr:colOff>
      <xdr:row>63</xdr:row>
      <xdr:rowOff>65654</xdr:rowOff>
    </xdr:to>
    <xdr:cxnSp macro="">
      <xdr:nvCxnSpPr>
        <xdr:cNvPr id="534" name="直線コネクタ 533"/>
        <xdr:cNvCxnSpPr/>
      </xdr:nvCxnSpPr>
      <xdr:spPr>
        <a:xfrm flipV="1">
          <a:off x="21323300" y="10865038"/>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16820</xdr:rowOff>
    </xdr:from>
    <xdr:to>
      <xdr:col>107</xdr:col>
      <xdr:colOff>101600</xdr:colOff>
      <xdr:row>63</xdr:row>
      <xdr:rowOff>118420</xdr:rowOff>
    </xdr:to>
    <xdr:sp macro="" textlink="">
      <xdr:nvSpPr>
        <xdr:cNvPr id="535" name="楕円 534"/>
        <xdr:cNvSpPr/>
      </xdr:nvSpPr>
      <xdr:spPr>
        <a:xfrm>
          <a:off x="20383500" y="1081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65654</xdr:rowOff>
    </xdr:from>
    <xdr:to>
      <xdr:col>111</xdr:col>
      <xdr:colOff>177800</xdr:colOff>
      <xdr:row>63</xdr:row>
      <xdr:rowOff>67620</xdr:rowOff>
    </xdr:to>
    <xdr:cxnSp macro="">
      <xdr:nvCxnSpPr>
        <xdr:cNvPr id="536" name="直線コネクタ 535"/>
        <xdr:cNvCxnSpPr/>
      </xdr:nvCxnSpPr>
      <xdr:spPr>
        <a:xfrm flipV="1">
          <a:off x="20434300" y="10867004"/>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537"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538" name="n_2aveValue【学校施設】&#10;一人当たり面積"/>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539"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107581</xdr:rowOff>
    </xdr:from>
    <xdr:ext cx="469744" cy="259045"/>
    <xdr:sp macro="" textlink="">
      <xdr:nvSpPr>
        <xdr:cNvPr id="540" name="n_1mainValue【学校施設】&#10;一人当たり面積"/>
        <xdr:cNvSpPr txBox="1"/>
      </xdr:nvSpPr>
      <xdr:spPr>
        <a:xfrm>
          <a:off x="21075727" y="1090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41" name="n_2main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3" name="正方形/長方形 5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4" name="正方形/長方形 5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5" name="正方形/長方形 5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6" name="正方形/長方形 5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7" name="正方形/長方形 5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8" name="正方形/長方形 5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0" name="テキスト ボックス 5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1" name="直線コネクタ 5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2" name="直線コネクタ 55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3" name="テキスト ボックス 55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4" name="直線コネクタ 55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5" name="テキスト ボックス 55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6" name="直線コネクタ 55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7" name="テキスト ボックス 55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8" name="直線コネクタ 55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9" name="テキスト ボックス 55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0" name="直線コネクタ 55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1" name="テキスト ボックス 56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2" name="直線コネクタ 56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3" name="テキスト ボックス 56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4" name="直線コネクタ 5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5" name="テキスト ボックス 5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67" name="直線コネクタ 566"/>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68"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69" name="直線コネクタ 568"/>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1" name="直線コネクタ 57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572" name="【児童館】&#10;有形固定資産減価償却率平均値テキスト"/>
        <xdr:cNvSpPr txBox="1"/>
      </xdr:nvSpPr>
      <xdr:spPr>
        <a:xfrm>
          <a:off x="16357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73" name="フローチャート: 判断 572"/>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574" name="フローチャート: 判断 573"/>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575" name="フローチャート: 判断 574"/>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576" name="フローチャート: 判断 575"/>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7" name="テキスト ボックス 5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8" name="テキスト ボックス 5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9" name="テキスト ボックス 5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0" name="テキスト ボックス 5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1" name="テキスト ボックス 5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129358</xdr:rowOff>
    </xdr:from>
    <xdr:to>
      <xdr:col>85</xdr:col>
      <xdr:colOff>177800</xdr:colOff>
      <xdr:row>84</xdr:row>
      <xdr:rowOff>59508</xdr:rowOff>
    </xdr:to>
    <xdr:sp macro="" textlink="">
      <xdr:nvSpPr>
        <xdr:cNvPr id="582" name="楕円 581"/>
        <xdr:cNvSpPr/>
      </xdr:nvSpPr>
      <xdr:spPr>
        <a:xfrm>
          <a:off x="162687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107785</xdr:rowOff>
    </xdr:from>
    <xdr:ext cx="405111" cy="259045"/>
    <xdr:sp macro="" textlink="">
      <xdr:nvSpPr>
        <xdr:cNvPr id="583" name="【児童館】&#10;有形固定資産減価償却率該当値テキスト"/>
        <xdr:cNvSpPr txBox="1"/>
      </xdr:nvSpPr>
      <xdr:spPr>
        <a:xfrm>
          <a:off x="16357600"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165281</xdr:rowOff>
    </xdr:from>
    <xdr:to>
      <xdr:col>81</xdr:col>
      <xdr:colOff>101600</xdr:colOff>
      <xdr:row>84</xdr:row>
      <xdr:rowOff>95431</xdr:rowOff>
    </xdr:to>
    <xdr:sp macro="" textlink="">
      <xdr:nvSpPr>
        <xdr:cNvPr id="584" name="楕円 583"/>
        <xdr:cNvSpPr/>
      </xdr:nvSpPr>
      <xdr:spPr>
        <a:xfrm>
          <a:off x="154305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8708</xdr:rowOff>
    </xdr:from>
    <xdr:to>
      <xdr:col>85</xdr:col>
      <xdr:colOff>127000</xdr:colOff>
      <xdr:row>84</xdr:row>
      <xdr:rowOff>44631</xdr:rowOff>
    </xdr:to>
    <xdr:cxnSp macro="">
      <xdr:nvCxnSpPr>
        <xdr:cNvPr id="585" name="直線コネクタ 584"/>
        <xdr:cNvCxnSpPr/>
      </xdr:nvCxnSpPr>
      <xdr:spPr>
        <a:xfrm flipV="1">
          <a:off x="15481300" y="1441050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29755</xdr:rowOff>
    </xdr:from>
    <xdr:to>
      <xdr:col>76</xdr:col>
      <xdr:colOff>165100</xdr:colOff>
      <xdr:row>84</xdr:row>
      <xdr:rowOff>131355</xdr:rowOff>
    </xdr:to>
    <xdr:sp macro="" textlink="">
      <xdr:nvSpPr>
        <xdr:cNvPr id="586" name="楕円 585"/>
        <xdr:cNvSpPr/>
      </xdr:nvSpPr>
      <xdr:spPr>
        <a:xfrm>
          <a:off x="14541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44631</xdr:rowOff>
    </xdr:from>
    <xdr:to>
      <xdr:col>81</xdr:col>
      <xdr:colOff>50800</xdr:colOff>
      <xdr:row>84</xdr:row>
      <xdr:rowOff>80555</xdr:rowOff>
    </xdr:to>
    <xdr:cxnSp macro="">
      <xdr:nvCxnSpPr>
        <xdr:cNvPr id="587" name="直線コネクタ 586"/>
        <xdr:cNvCxnSpPr/>
      </xdr:nvCxnSpPr>
      <xdr:spPr>
        <a:xfrm flipV="1">
          <a:off x="14592300" y="144464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169108</xdr:rowOff>
    </xdr:from>
    <xdr:ext cx="405111" cy="259045"/>
    <xdr:sp macro="" textlink="">
      <xdr:nvSpPr>
        <xdr:cNvPr id="588" name="n_1aveValue【児童館】&#10;有形固定資産減価償却率"/>
        <xdr:cNvSpPr txBox="1"/>
      </xdr:nvSpPr>
      <xdr:spPr>
        <a:xfrm>
          <a:off x="15266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589" name="n_2aveValue【児童館】&#10;有形固定資産減価償却率"/>
        <xdr:cNvSpPr txBox="1"/>
      </xdr:nvSpPr>
      <xdr:spPr>
        <a:xfrm>
          <a:off x="14389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590" name="n_3aveValue【児童館】&#10;有形固定資産減価償却率"/>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86558</xdr:rowOff>
    </xdr:from>
    <xdr:ext cx="405111" cy="259045"/>
    <xdr:sp macro="" textlink="">
      <xdr:nvSpPr>
        <xdr:cNvPr id="591" name="n_1mainValue【児童館】&#10;有形固定資産減価償却率"/>
        <xdr:cNvSpPr txBox="1"/>
      </xdr:nvSpPr>
      <xdr:spPr>
        <a:xfrm>
          <a:off x="15266044"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122482</xdr:rowOff>
    </xdr:from>
    <xdr:ext cx="405111" cy="259045"/>
    <xdr:sp macro="" textlink="">
      <xdr:nvSpPr>
        <xdr:cNvPr id="592" name="n_2mainValue【児童館】&#10;有形固定資産減価償却率"/>
        <xdr:cNvSpPr txBox="1"/>
      </xdr:nvSpPr>
      <xdr:spPr>
        <a:xfrm>
          <a:off x="14389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3" name="正方形/長方形 5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4" name="正方形/長方形 5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5" name="正方形/長方形 5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6" name="正方形/長方形 5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7" name="正方形/長方形 5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8" name="正方形/長方形 5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9" name="正方形/長方形 5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0" name="正方形/長方形 5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1" name="テキスト ボックス 6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2" name="直線コネクタ 6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03" name="直線コネクタ 60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4" name="テキスト ボックス 60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5" name="直線コネクタ 60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6" name="テキスト ボックス 60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7" name="直線コネクタ 60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8" name="テキスト ボックス 60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9" name="直線コネクタ 60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10" name="テキスト ボックス 60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1" name="直線コネクタ 61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2" name="テキスト ボックス 61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3" name="直線コネクタ 61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4" name="テキスト ボックス 61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5" name="直線コネクタ 61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6" name="テキスト ボックス 61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618" name="直線コネクタ 617"/>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19"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20" name="直線コネクタ 619"/>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21"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22" name="直線コネクタ 621"/>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23"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4" name="フローチャート: 判断 623"/>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25" name="フローチャート: 判断 624"/>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26" name="フローチャート: 判断 625"/>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627" name="フローチャート: 判断 626"/>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8" name="テキスト ボックス 62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9" name="テキスト ボックス 62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0" name="テキスト ボックス 62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1" name="テキスト ボックス 63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2" name="テキスト ボックス 63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633" name="楕円 632"/>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634" name="【児童館】&#10;一人当たり面積該当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60779</xdr:rowOff>
    </xdr:from>
    <xdr:to>
      <xdr:col>112</xdr:col>
      <xdr:colOff>38100</xdr:colOff>
      <xdr:row>85</xdr:row>
      <xdr:rowOff>162379</xdr:rowOff>
    </xdr:to>
    <xdr:sp macro="" textlink="">
      <xdr:nvSpPr>
        <xdr:cNvPr id="635" name="楕円 634"/>
        <xdr:cNvSpPr/>
      </xdr:nvSpPr>
      <xdr:spPr>
        <a:xfrm>
          <a:off x="21272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111579</xdr:rowOff>
    </xdr:to>
    <xdr:cxnSp macro="">
      <xdr:nvCxnSpPr>
        <xdr:cNvPr id="636" name="直線コネクタ 635"/>
        <xdr:cNvCxnSpPr/>
      </xdr:nvCxnSpPr>
      <xdr:spPr>
        <a:xfrm flipV="1">
          <a:off x="21323300" y="146685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60779</xdr:rowOff>
    </xdr:from>
    <xdr:to>
      <xdr:col>107</xdr:col>
      <xdr:colOff>101600</xdr:colOff>
      <xdr:row>85</xdr:row>
      <xdr:rowOff>162379</xdr:rowOff>
    </xdr:to>
    <xdr:sp macro="" textlink="">
      <xdr:nvSpPr>
        <xdr:cNvPr id="637" name="楕円 636"/>
        <xdr:cNvSpPr/>
      </xdr:nvSpPr>
      <xdr:spPr>
        <a:xfrm>
          <a:off x="20383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111579</xdr:rowOff>
    </xdr:from>
    <xdr:to>
      <xdr:col>111</xdr:col>
      <xdr:colOff>177800</xdr:colOff>
      <xdr:row>85</xdr:row>
      <xdr:rowOff>111579</xdr:rowOff>
    </xdr:to>
    <xdr:cxnSp macro="">
      <xdr:nvCxnSpPr>
        <xdr:cNvPr id="638" name="直線コネクタ 637"/>
        <xdr:cNvCxnSpPr/>
      </xdr:nvCxnSpPr>
      <xdr:spPr>
        <a:xfrm>
          <a:off x="20434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639"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640" name="n_2ave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641"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153506</xdr:rowOff>
    </xdr:from>
    <xdr:ext cx="469744" cy="259045"/>
    <xdr:sp macro="" textlink="">
      <xdr:nvSpPr>
        <xdr:cNvPr id="642" name="n_1mainValue【児童館】&#10;一人当たり面積"/>
        <xdr:cNvSpPr txBox="1"/>
      </xdr:nvSpPr>
      <xdr:spPr>
        <a:xfrm>
          <a:off x="210757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153506</xdr:rowOff>
    </xdr:from>
    <xdr:ext cx="469744" cy="259045"/>
    <xdr:sp macro="" textlink="">
      <xdr:nvSpPr>
        <xdr:cNvPr id="643" name="n_2mainValue【児童館】&#10;一人当たり面積"/>
        <xdr:cNvSpPr txBox="1"/>
      </xdr:nvSpPr>
      <xdr:spPr>
        <a:xfrm>
          <a:off x="20199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2" name="正方形/長方形 6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3" name="正方形/長方形 6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4" name="正方形/長方形 6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5" name="正方形/長方形 6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6" name="正方形/長方形 6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7" name="正方形/長方形 6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8" name="正方形/長方形 6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9" name="正方形/長方形 65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と比較して有形固定資産減価償却率が高くなっている施設は、道路、公営住宅であり、低くなっている施設は、橋りょう、認定こども園、学校施設、児童館である。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については、道路改良など長寿命化を図っているものの、減価償却が進んでいる路線が多く、類似団体平均よりも高くなっている。公営住宅については、鹿角市公営住宅等長寿命化計画に基づき、国の補助金等を活用しながら順次更新を行っており、令和４年度には新しい公営住宅が完成する予定であり、有形固定資産減価償却率は低下する見込みである。認定こども園・幼稚園・保育所については、平成２７年度に整備したあおぞらこども園をはじめ、平成１４年度から平成２１年度の間に４施設の整備を行っているため、類似団体平均よりも低くなっている。児童館については、平成１５年度に児童センターの整備を行っているため、類似団体平均よりも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いずれの施設においても、鹿角市公共施設等総合管理計画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今後策定する各施設の個別施設計画に基づき、施設の維持管理や更新を適切に行っていく。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31,026
30,937
707.52
19,390,414
19,031,038
243,420
10,351,737
19,187,788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15257</xdr:rowOff>
    </xdr:from>
    <xdr:ext cx="405111" cy="259045"/>
    <xdr:sp macro="" textlink="">
      <xdr:nvSpPr>
        <xdr:cNvPr id="60" name="【図書館】&#10;有形固定資産減価償却率平均値テキスト"/>
        <xdr:cNvSpPr txBox="1"/>
      </xdr:nvSpPr>
      <xdr:spPr>
        <a:xfrm>
          <a:off x="4673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63500</xdr:rowOff>
    </xdr:from>
    <xdr:to>
      <xdr:col>24</xdr:col>
      <xdr:colOff>114300</xdr:colOff>
      <xdr:row>40</xdr:row>
      <xdr:rowOff>165100</xdr:rowOff>
    </xdr:to>
    <xdr:sp macro="" textlink="">
      <xdr:nvSpPr>
        <xdr:cNvPr id="70" name="楕円 69"/>
        <xdr:cNvSpPr/>
      </xdr:nvSpPr>
      <xdr:spPr>
        <a:xfrm>
          <a:off x="4584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41927</xdr:rowOff>
    </xdr:from>
    <xdr:ext cx="405111" cy="259045"/>
    <xdr:sp macro="" textlink="">
      <xdr:nvSpPr>
        <xdr:cNvPr id="71" name="【図書館】&#10;有形固定資産減価償却率該当値テキスト"/>
        <xdr:cNvSpPr txBox="1"/>
      </xdr:nvSpPr>
      <xdr:spPr>
        <a:xfrm>
          <a:off x="4673600"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81280</xdr:rowOff>
    </xdr:from>
    <xdr:to>
      <xdr:col>20</xdr:col>
      <xdr:colOff>38100</xdr:colOff>
      <xdr:row>41</xdr:row>
      <xdr:rowOff>11430</xdr:rowOff>
    </xdr:to>
    <xdr:sp macro="" textlink="">
      <xdr:nvSpPr>
        <xdr:cNvPr id="72" name="楕円 71"/>
        <xdr:cNvSpPr/>
      </xdr:nvSpPr>
      <xdr:spPr>
        <a:xfrm>
          <a:off x="3746500" y="69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114300</xdr:rowOff>
    </xdr:from>
    <xdr:to>
      <xdr:col>24</xdr:col>
      <xdr:colOff>63500</xdr:colOff>
      <xdr:row>40</xdr:row>
      <xdr:rowOff>132080</xdr:rowOff>
    </xdr:to>
    <xdr:cxnSp macro="">
      <xdr:nvCxnSpPr>
        <xdr:cNvPr id="73" name="直線コネクタ 72"/>
        <xdr:cNvCxnSpPr/>
      </xdr:nvCxnSpPr>
      <xdr:spPr>
        <a:xfrm flipV="1">
          <a:off x="3797300" y="697230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105410</xdr:rowOff>
    </xdr:from>
    <xdr:to>
      <xdr:col>15</xdr:col>
      <xdr:colOff>101600</xdr:colOff>
      <xdr:row>41</xdr:row>
      <xdr:rowOff>35560</xdr:rowOff>
    </xdr:to>
    <xdr:sp macro="" textlink="">
      <xdr:nvSpPr>
        <xdr:cNvPr id="74" name="楕円 73"/>
        <xdr:cNvSpPr/>
      </xdr:nvSpPr>
      <xdr:spPr>
        <a:xfrm>
          <a:off x="2857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132080</xdr:rowOff>
    </xdr:from>
    <xdr:to>
      <xdr:col>19</xdr:col>
      <xdr:colOff>177800</xdr:colOff>
      <xdr:row>40</xdr:row>
      <xdr:rowOff>156210</xdr:rowOff>
    </xdr:to>
    <xdr:cxnSp macro="">
      <xdr:nvCxnSpPr>
        <xdr:cNvPr id="75" name="直線コネクタ 74"/>
        <xdr:cNvCxnSpPr/>
      </xdr:nvCxnSpPr>
      <xdr:spPr>
        <a:xfrm flipV="1">
          <a:off x="2908300" y="69900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92727</xdr:rowOff>
    </xdr:from>
    <xdr:ext cx="405111" cy="259045"/>
    <xdr:sp macro="" textlink="">
      <xdr:nvSpPr>
        <xdr:cNvPr id="76" name="n_1aveValue【図書館】&#10;有形固定資産減価償却率"/>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7" name="n_2aveValue【図書館】&#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88917</xdr:rowOff>
    </xdr:from>
    <xdr:ext cx="405111" cy="259045"/>
    <xdr:sp macro="" textlink="">
      <xdr:nvSpPr>
        <xdr:cNvPr id="78" name="n_3aveValue【図書館】&#10;有形固定資産減価償却率"/>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2557</xdr:rowOff>
    </xdr:from>
    <xdr:ext cx="405111" cy="259045"/>
    <xdr:sp macro="" textlink="">
      <xdr:nvSpPr>
        <xdr:cNvPr id="79" name="n_1mainValue【図書館】&#10;有形固定資産減価償却率"/>
        <xdr:cNvSpPr txBox="1"/>
      </xdr:nvSpPr>
      <xdr:spPr>
        <a:xfrm>
          <a:off x="3582044" y="703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26687</xdr:rowOff>
    </xdr:from>
    <xdr:ext cx="405111" cy="259045"/>
    <xdr:sp macro="" textlink="">
      <xdr:nvSpPr>
        <xdr:cNvPr id="80" name="n_2mainValue【図書館】&#10;有形固定資産減価償却率"/>
        <xdr:cNvSpPr txBox="1"/>
      </xdr:nvSpPr>
      <xdr:spPr>
        <a:xfrm>
          <a:off x="2705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1" name="直線コネクタ 90"/>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2" name="テキスト ボックス 91"/>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6" name="テキスト ボックス 95"/>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0" name="直線コネクタ 99"/>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1"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2" name="直線コネクタ 101"/>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3"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4" name="直線コネクタ 103"/>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5" name="【図書館】&#10;一人当たり面積平均値テキスト"/>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6" name="フローチャート: 判断 105"/>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7" name="フローチャート: 判断 106"/>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08" name="フローチャート: 判断 107"/>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09" name="フローチャート: 判断 108"/>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5" name="楕円 114"/>
        <xdr:cNvSpPr/>
      </xdr:nvSpPr>
      <xdr:spPr>
        <a:xfrm>
          <a:off x="10426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151147</xdr:rowOff>
    </xdr:from>
    <xdr:ext cx="469744" cy="259045"/>
    <xdr:sp macro="" textlink="">
      <xdr:nvSpPr>
        <xdr:cNvPr id="116" name="【図書館】&#10;一人当たり面積該当値テキスト"/>
        <xdr:cNvSpPr txBox="1"/>
      </xdr:nvSpPr>
      <xdr:spPr>
        <a:xfrm>
          <a:off x="10515600"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139700</xdr:rowOff>
    </xdr:from>
    <xdr:to>
      <xdr:col>50</xdr:col>
      <xdr:colOff>165100</xdr:colOff>
      <xdr:row>38</xdr:row>
      <xdr:rowOff>69850</xdr:rowOff>
    </xdr:to>
    <xdr:sp macro="" textlink="">
      <xdr:nvSpPr>
        <xdr:cNvPr id="117" name="楕円 116"/>
        <xdr:cNvSpPr/>
      </xdr:nvSpPr>
      <xdr:spPr>
        <a:xfrm>
          <a:off x="9588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xdr:rowOff>
    </xdr:from>
    <xdr:to>
      <xdr:col>55</xdr:col>
      <xdr:colOff>0</xdr:colOff>
      <xdr:row>38</xdr:row>
      <xdr:rowOff>19050</xdr:rowOff>
    </xdr:to>
    <xdr:cxnSp macro="">
      <xdr:nvCxnSpPr>
        <xdr:cNvPr id="118" name="直線コネクタ 117"/>
        <xdr:cNvCxnSpPr/>
      </xdr:nvCxnSpPr>
      <xdr:spPr>
        <a:xfrm flipV="1">
          <a:off x="9639300" y="65227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145415</xdr:rowOff>
    </xdr:from>
    <xdr:to>
      <xdr:col>46</xdr:col>
      <xdr:colOff>38100</xdr:colOff>
      <xdr:row>38</xdr:row>
      <xdr:rowOff>75565</xdr:rowOff>
    </xdr:to>
    <xdr:sp macro="" textlink="">
      <xdr:nvSpPr>
        <xdr:cNvPr id="119" name="楕円 118"/>
        <xdr:cNvSpPr/>
      </xdr:nvSpPr>
      <xdr:spPr>
        <a:xfrm>
          <a:off x="8699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19050</xdr:rowOff>
    </xdr:from>
    <xdr:to>
      <xdr:col>50</xdr:col>
      <xdr:colOff>114300</xdr:colOff>
      <xdr:row>38</xdr:row>
      <xdr:rowOff>24765</xdr:rowOff>
    </xdr:to>
    <xdr:cxnSp macro="">
      <xdr:nvCxnSpPr>
        <xdr:cNvPr id="120" name="直線コネクタ 119"/>
        <xdr:cNvCxnSpPr/>
      </xdr:nvCxnSpPr>
      <xdr:spPr>
        <a:xfrm flipV="1">
          <a:off x="8750300" y="65341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1"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66692</xdr:rowOff>
    </xdr:from>
    <xdr:ext cx="469744" cy="259045"/>
    <xdr:sp macro="" textlink="">
      <xdr:nvSpPr>
        <xdr:cNvPr id="122" name="n_2aveValue【図書館】&#10;一人当たり面積"/>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3" name="n_3aveValue【図書館】&#10;一人当たり面積"/>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86377</xdr:rowOff>
    </xdr:from>
    <xdr:ext cx="469744" cy="259045"/>
    <xdr:sp macro="" textlink="">
      <xdr:nvSpPr>
        <xdr:cNvPr id="124" name="n_1mainValue【図書館】&#10;一人当たり面積"/>
        <xdr:cNvSpPr txBox="1"/>
      </xdr:nvSpPr>
      <xdr:spPr>
        <a:xfrm>
          <a:off x="93917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92092</xdr:rowOff>
    </xdr:from>
    <xdr:ext cx="469744" cy="259045"/>
    <xdr:sp macro="" textlink="">
      <xdr:nvSpPr>
        <xdr:cNvPr id="125" name="n_2mainValue【図書館】&#10;一人当たり面積"/>
        <xdr:cNvSpPr txBox="1"/>
      </xdr:nvSpPr>
      <xdr:spPr>
        <a:xfrm>
          <a:off x="8515427"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0" name="直線コネクタ 149"/>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1"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2" name="直線コネクタ 151"/>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3"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54" name="直線コネクタ 153"/>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55"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6" name="フローチャート: 判断 155"/>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7" name="フローチャート: 判断 156"/>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58" name="フローチャート: 判断 157"/>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59" name="フローチャート: 判断 158"/>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165" name="楕円 164"/>
        <xdr:cNvSpPr/>
      </xdr:nvSpPr>
      <xdr:spPr>
        <a:xfrm>
          <a:off x="45847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38752</xdr:rowOff>
    </xdr:from>
    <xdr:ext cx="405111" cy="259045"/>
    <xdr:sp macro="" textlink="">
      <xdr:nvSpPr>
        <xdr:cNvPr id="166" name="【体育館・プール】&#10;有形固定資産減価償却率該当値テキスト"/>
        <xdr:cNvSpPr txBox="1"/>
      </xdr:nvSpPr>
      <xdr:spPr>
        <a:xfrm>
          <a:off x="4673600"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141605</xdr:rowOff>
    </xdr:from>
    <xdr:to>
      <xdr:col>20</xdr:col>
      <xdr:colOff>38100</xdr:colOff>
      <xdr:row>60</xdr:row>
      <xdr:rowOff>71755</xdr:rowOff>
    </xdr:to>
    <xdr:sp macro="" textlink="">
      <xdr:nvSpPr>
        <xdr:cNvPr id="167" name="楕円 166"/>
        <xdr:cNvSpPr/>
      </xdr:nvSpPr>
      <xdr:spPr>
        <a:xfrm>
          <a:off x="3746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66675</xdr:rowOff>
    </xdr:from>
    <xdr:to>
      <xdr:col>24</xdr:col>
      <xdr:colOff>63500</xdr:colOff>
      <xdr:row>60</xdr:row>
      <xdr:rowOff>20955</xdr:rowOff>
    </xdr:to>
    <xdr:cxnSp macro="">
      <xdr:nvCxnSpPr>
        <xdr:cNvPr id="168" name="直線コネクタ 167"/>
        <xdr:cNvCxnSpPr/>
      </xdr:nvCxnSpPr>
      <xdr:spPr>
        <a:xfrm flipV="1">
          <a:off x="3797300" y="10182225"/>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15875</xdr:rowOff>
    </xdr:from>
    <xdr:to>
      <xdr:col>15</xdr:col>
      <xdr:colOff>101600</xdr:colOff>
      <xdr:row>60</xdr:row>
      <xdr:rowOff>117475</xdr:rowOff>
    </xdr:to>
    <xdr:sp macro="" textlink="">
      <xdr:nvSpPr>
        <xdr:cNvPr id="169" name="楕円 168"/>
        <xdr:cNvSpPr/>
      </xdr:nvSpPr>
      <xdr:spPr>
        <a:xfrm>
          <a:off x="2857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20955</xdr:rowOff>
    </xdr:from>
    <xdr:to>
      <xdr:col>19</xdr:col>
      <xdr:colOff>177800</xdr:colOff>
      <xdr:row>60</xdr:row>
      <xdr:rowOff>66675</xdr:rowOff>
    </xdr:to>
    <xdr:cxnSp macro="">
      <xdr:nvCxnSpPr>
        <xdr:cNvPr id="170" name="直線コネクタ 169"/>
        <xdr:cNvCxnSpPr/>
      </xdr:nvCxnSpPr>
      <xdr:spPr>
        <a:xfrm flipV="1">
          <a:off x="2908300" y="103079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52087</xdr:rowOff>
    </xdr:from>
    <xdr:ext cx="405111" cy="259045"/>
    <xdr:sp macro="" textlink="">
      <xdr:nvSpPr>
        <xdr:cNvPr id="171" name="n_1ave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72"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73"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62882</xdr:rowOff>
    </xdr:from>
    <xdr:ext cx="405111" cy="259045"/>
    <xdr:sp macro="" textlink="">
      <xdr:nvSpPr>
        <xdr:cNvPr id="174" name="n_1mainValue【体育館・プール】&#10;有形固定資産減価償却率"/>
        <xdr:cNvSpPr txBox="1"/>
      </xdr:nvSpPr>
      <xdr:spPr>
        <a:xfrm>
          <a:off x="3582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108602</xdr:rowOff>
    </xdr:from>
    <xdr:ext cx="405111" cy="259045"/>
    <xdr:sp macro="" textlink="">
      <xdr:nvSpPr>
        <xdr:cNvPr id="175" name="n_2mainValue【体育館・プール】&#10;有形固定資産減価償却率"/>
        <xdr:cNvSpPr txBox="1"/>
      </xdr:nvSpPr>
      <xdr:spPr>
        <a:xfrm>
          <a:off x="2705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97" name="直線コネクタ 196"/>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8"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9" name="直線コネクタ 198"/>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0"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01" name="直線コネクタ 200"/>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02"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03" name="フローチャート: 判断 202"/>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04" name="フローチャート: 判断 203"/>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05" name="フローチャート: 判断 204"/>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06" name="フローチャート: 判断 205"/>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83159</xdr:rowOff>
    </xdr:from>
    <xdr:to>
      <xdr:col>55</xdr:col>
      <xdr:colOff>50800</xdr:colOff>
      <xdr:row>63</xdr:row>
      <xdr:rowOff>13309</xdr:rowOff>
    </xdr:to>
    <xdr:sp macro="" textlink="">
      <xdr:nvSpPr>
        <xdr:cNvPr id="212" name="楕円 211"/>
        <xdr:cNvSpPr/>
      </xdr:nvSpPr>
      <xdr:spPr>
        <a:xfrm>
          <a:off x="10426700" y="1071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106036</xdr:rowOff>
    </xdr:from>
    <xdr:ext cx="469744" cy="259045"/>
    <xdr:sp macro="" textlink="">
      <xdr:nvSpPr>
        <xdr:cNvPr id="213" name="【体育館・プール】&#10;一人当たり面積該当値テキスト"/>
        <xdr:cNvSpPr txBox="1"/>
      </xdr:nvSpPr>
      <xdr:spPr>
        <a:xfrm>
          <a:off x="10515600" y="1056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70358</xdr:rowOff>
    </xdr:from>
    <xdr:to>
      <xdr:col>50</xdr:col>
      <xdr:colOff>165100</xdr:colOff>
      <xdr:row>63</xdr:row>
      <xdr:rowOff>508</xdr:rowOff>
    </xdr:to>
    <xdr:sp macro="" textlink="">
      <xdr:nvSpPr>
        <xdr:cNvPr id="214" name="楕円 213"/>
        <xdr:cNvSpPr/>
      </xdr:nvSpPr>
      <xdr:spPr>
        <a:xfrm>
          <a:off x="95885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121158</xdr:rowOff>
    </xdr:from>
    <xdr:to>
      <xdr:col>55</xdr:col>
      <xdr:colOff>0</xdr:colOff>
      <xdr:row>62</xdr:row>
      <xdr:rowOff>133959</xdr:rowOff>
    </xdr:to>
    <xdr:cxnSp macro="">
      <xdr:nvCxnSpPr>
        <xdr:cNvPr id="215" name="直線コネクタ 214"/>
        <xdr:cNvCxnSpPr/>
      </xdr:nvCxnSpPr>
      <xdr:spPr>
        <a:xfrm>
          <a:off x="9639300" y="10751058"/>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74473</xdr:rowOff>
    </xdr:from>
    <xdr:to>
      <xdr:col>46</xdr:col>
      <xdr:colOff>38100</xdr:colOff>
      <xdr:row>63</xdr:row>
      <xdr:rowOff>4623</xdr:rowOff>
    </xdr:to>
    <xdr:sp macro="" textlink="">
      <xdr:nvSpPr>
        <xdr:cNvPr id="216" name="楕円 215"/>
        <xdr:cNvSpPr/>
      </xdr:nvSpPr>
      <xdr:spPr>
        <a:xfrm>
          <a:off x="8699500" y="1070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121158</xdr:rowOff>
    </xdr:from>
    <xdr:to>
      <xdr:col>50</xdr:col>
      <xdr:colOff>114300</xdr:colOff>
      <xdr:row>62</xdr:row>
      <xdr:rowOff>125273</xdr:rowOff>
    </xdr:to>
    <xdr:cxnSp macro="">
      <xdr:nvCxnSpPr>
        <xdr:cNvPr id="217" name="直線コネクタ 216"/>
        <xdr:cNvCxnSpPr/>
      </xdr:nvCxnSpPr>
      <xdr:spPr>
        <a:xfrm flipV="1">
          <a:off x="8750300" y="10751058"/>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18" name="n_1aveValue【体育館・プール】&#10;一人当たり面積"/>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19"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118991</xdr:rowOff>
    </xdr:from>
    <xdr:ext cx="469744" cy="259045"/>
    <xdr:sp macro="" textlink="">
      <xdr:nvSpPr>
        <xdr:cNvPr id="220"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17035</xdr:rowOff>
    </xdr:from>
    <xdr:ext cx="469744" cy="259045"/>
    <xdr:sp macro="" textlink="">
      <xdr:nvSpPr>
        <xdr:cNvPr id="221" name="n_1mainValue【体育館・プール】&#10;一人当たり面積"/>
        <xdr:cNvSpPr txBox="1"/>
      </xdr:nvSpPr>
      <xdr:spPr>
        <a:xfrm>
          <a:off x="9391727" y="1047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21150</xdr:rowOff>
    </xdr:from>
    <xdr:ext cx="469744" cy="259045"/>
    <xdr:sp macro="" textlink="">
      <xdr:nvSpPr>
        <xdr:cNvPr id="222" name="n_2mainValue【体育館・プール】&#10;一人当たり面積"/>
        <xdr:cNvSpPr txBox="1"/>
      </xdr:nvSpPr>
      <xdr:spPr>
        <a:xfrm>
          <a:off x="8515427" y="1047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47" name="直線コネクタ 246"/>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48"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49" name="直線コネクタ 248"/>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52"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54" name="フローチャート: 判断 253"/>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5" name="フローチャート: 判断 254"/>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56" name="フローチャート: 判断 255"/>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34925</xdr:rowOff>
    </xdr:from>
    <xdr:to>
      <xdr:col>24</xdr:col>
      <xdr:colOff>114300</xdr:colOff>
      <xdr:row>83</xdr:row>
      <xdr:rowOff>136525</xdr:rowOff>
    </xdr:to>
    <xdr:sp macro="" textlink="">
      <xdr:nvSpPr>
        <xdr:cNvPr id="262" name="楕円 261"/>
        <xdr:cNvSpPr/>
      </xdr:nvSpPr>
      <xdr:spPr>
        <a:xfrm>
          <a:off x="45847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13352</xdr:rowOff>
    </xdr:from>
    <xdr:ext cx="405111" cy="259045"/>
    <xdr:sp macro="" textlink="">
      <xdr:nvSpPr>
        <xdr:cNvPr id="263" name="【福祉施設】&#10;有形固定資産減価償却率該当値テキスト"/>
        <xdr:cNvSpPr txBox="1"/>
      </xdr:nvSpPr>
      <xdr:spPr>
        <a:xfrm>
          <a:off x="4673600"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67311</xdr:rowOff>
    </xdr:from>
    <xdr:to>
      <xdr:col>20</xdr:col>
      <xdr:colOff>38100</xdr:colOff>
      <xdr:row>83</xdr:row>
      <xdr:rowOff>168911</xdr:rowOff>
    </xdr:to>
    <xdr:sp macro="" textlink="">
      <xdr:nvSpPr>
        <xdr:cNvPr id="264" name="楕円 263"/>
        <xdr:cNvSpPr/>
      </xdr:nvSpPr>
      <xdr:spPr>
        <a:xfrm>
          <a:off x="3746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85725</xdr:rowOff>
    </xdr:from>
    <xdr:to>
      <xdr:col>24</xdr:col>
      <xdr:colOff>63500</xdr:colOff>
      <xdr:row>83</xdr:row>
      <xdr:rowOff>118111</xdr:rowOff>
    </xdr:to>
    <xdr:cxnSp macro="">
      <xdr:nvCxnSpPr>
        <xdr:cNvPr id="265" name="直線コネクタ 264"/>
        <xdr:cNvCxnSpPr/>
      </xdr:nvCxnSpPr>
      <xdr:spPr>
        <a:xfrm flipV="1">
          <a:off x="3797300" y="1431607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92075</xdr:rowOff>
    </xdr:from>
    <xdr:to>
      <xdr:col>15</xdr:col>
      <xdr:colOff>101600</xdr:colOff>
      <xdr:row>84</xdr:row>
      <xdr:rowOff>22225</xdr:rowOff>
    </xdr:to>
    <xdr:sp macro="" textlink="">
      <xdr:nvSpPr>
        <xdr:cNvPr id="266" name="楕円 265"/>
        <xdr:cNvSpPr/>
      </xdr:nvSpPr>
      <xdr:spPr>
        <a:xfrm>
          <a:off x="2857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83</xdr:row>
      <xdr:rowOff>142875</xdr:rowOff>
    </xdr:to>
    <xdr:cxnSp macro="">
      <xdr:nvCxnSpPr>
        <xdr:cNvPr id="267" name="直線コネクタ 266"/>
        <xdr:cNvCxnSpPr/>
      </xdr:nvCxnSpPr>
      <xdr:spPr>
        <a:xfrm flipV="1">
          <a:off x="2908300" y="143484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36847</xdr:rowOff>
    </xdr:from>
    <xdr:ext cx="405111" cy="259045"/>
    <xdr:sp macro="" textlink="">
      <xdr:nvSpPr>
        <xdr:cNvPr id="268" name="n_1aveValue【福祉施設】&#10;有形固定資産減価償却率"/>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69"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70" name="n_3aveValue【福祉施設】&#10;有形固定資産減価償却率"/>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160038</xdr:rowOff>
    </xdr:from>
    <xdr:ext cx="405111" cy="259045"/>
    <xdr:sp macro="" textlink="">
      <xdr:nvSpPr>
        <xdr:cNvPr id="271" name="n_1mainValue【福祉施設】&#10;有形固定資産減価償却率"/>
        <xdr:cNvSpPr txBox="1"/>
      </xdr:nvSpPr>
      <xdr:spPr>
        <a:xfrm>
          <a:off x="3582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13352</xdr:rowOff>
    </xdr:from>
    <xdr:ext cx="405111" cy="259045"/>
    <xdr:sp macro="" textlink="">
      <xdr:nvSpPr>
        <xdr:cNvPr id="272" name="n_2mainValue【福祉施設】&#10;有形固定資産減価償却率"/>
        <xdr:cNvSpPr txBox="1"/>
      </xdr:nvSpPr>
      <xdr:spPr>
        <a:xfrm>
          <a:off x="27057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96" name="直線コネクタ 295"/>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9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98" name="直線コネクタ 29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99"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00" name="直線コネクタ 299"/>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01"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02" name="フローチャート: 判断 301"/>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03" name="フローチャート: 判断 302"/>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04" name="フローチャート: 判断 303"/>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05" name="フローチャート: 判断 304"/>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142239</xdr:rowOff>
    </xdr:from>
    <xdr:to>
      <xdr:col>55</xdr:col>
      <xdr:colOff>50800</xdr:colOff>
      <xdr:row>85</xdr:row>
      <xdr:rowOff>72389</xdr:rowOff>
    </xdr:to>
    <xdr:sp macro="" textlink="">
      <xdr:nvSpPr>
        <xdr:cNvPr id="311" name="楕円 310"/>
        <xdr:cNvSpPr/>
      </xdr:nvSpPr>
      <xdr:spPr>
        <a:xfrm>
          <a:off x="10426700" y="1454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165116</xdr:rowOff>
    </xdr:from>
    <xdr:ext cx="469744" cy="259045"/>
    <xdr:sp macro="" textlink="">
      <xdr:nvSpPr>
        <xdr:cNvPr id="312" name="【福祉施設】&#10;一人当たり面積該当値テキスト"/>
        <xdr:cNvSpPr txBox="1"/>
      </xdr:nvSpPr>
      <xdr:spPr>
        <a:xfrm>
          <a:off x="10515600"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147320</xdr:rowOff>
    </xdr:from>
    <xdr:to>
      <xdr:col>50</xdr:col>
      <xdr:colOff>165100</xdr:colOff>
      <xdr:row>85</xdr:row>
      <xdr:rowOff>77470</xdr:rowOff>
    </xdr:to>
    <xdr:sp macro="" textlink="">
      <xdr:nvSpPr>
        <xdr:cNvPr id="313" name="楕円 312"/>
        <xdr:cNvSpPr/>
      </xdr:nvSpPr>
      <xdr:spPr>
        <a:xfrm>
          <a:off x="958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21589</xdr:rowOff>
    </xdr:from>
    <xdr:to>
      <xdr:col>55</xdr:col>
      <xdr:colOff>0</xdr:colOff>
      <xdr:row>85</xdr:row>
      <xdr:rowOff>26670</xdr:rowOff>
    </xdr:to>
    <xdr:cxnSp macro="">
      <xdr:nvCxnSpPr>
        <xdr:cNvPr id="314" name="直線コネクタ 313"/>
        <xdr:cNvCxnSpPr/>
      </xdr:nvCxnSpPr>
      <xdr:spPr>
        <a:xfrm flipV="1">
          <a:off x="9639300" y="14594839"/>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151130</xdr:rowOff>
    </xdr:from>
    <xdr:to>
      <xdr:col>46</xdr:col>
      <xdr:colOff>38100</xdr:colOff>
      <xdr:row>85</xdr:row>
      <xdr:rowOff>81280</xdr:rowOff>
    </xdr:to>
    <xdr:sp macro="" textlink="">
      <xdr:nvSpPr>
        <xdr:cNvPr id="315" name="楕円 314"/>
        <xdr:cNvSpPr/>
      </xdr:nvSpPr>
      <xdr:spPr>
        <a:xfrm>
          <a:off x="8699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26670</xdr:rowOff>
    </xdr:from>
    <xdr:to>
      <xdr:col>50</xdr:col>
      <xdr:colOff>114300</xdr:colOff>
      <xdr:row>85</xdr:row>
      <xdr:rowOff>30480</xdr:rowOff>
    </xdr:to>
    <xdr:cxnSp macro="">
      <xdr:nvCxnSpPr>
        <xdr:cNvPr id="316" name="直線コネクタ 315"/>
        <xdr:cNvCxnSpPr/>
      </xdr:nvCxnSpPr>
      <xdr:spPr>
        <a:xfrm flipV="1">
          <a:off x="8750300" y="1459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142257</xdr:rowOff>
    </xdr:from>
    <xdr:ext cx="469744" cy="259045"/>
    <xdr:sp macro="" textlink="">
      <xdr:nvSpPr>
        <xdr:cNvPr id="317" name="n_1aveValue【福祉施設】&#10;一人当たり面積"/>
        <xdr:cNvSpPr txBox="1"/>
      </xdr:nvSpPr>
      <xdr:spPr>
        <a:xfrm>
          <a:off x="93917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132097</xdr:rowOff>
    </xdr:from>
    <xdr:ext cx="469744" cy="259045"/>
    <xdr:sp macro="" textlink="">
      <xdr:nvSpPr>
        <xdr:cNvPr id="318" name="n_2aveValue【福祉施設】&#10;一人当たり面積"/>
        <xdr:cNvSpPr txBox="1"/>
      </xdr:nvSpPr>
      <xdr:spPr>
        <a:xfrm>
          <a:off x="8515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27957</xdr:rowOff>
    </xdr:from>
    <xdr:ext cx="469744" cy="259045"/>
    <xdr:sp macro="" textlink="">
      <xdr:nvSpPr>
        <xdr:cNvPr id="319"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93997</xdr:rowOff>
    </xdr:from>
    <xdr:ext cx="469744" cy="259045"/>
    <xdr:sp macro="" textlink="">
      <xdr:nvSpPr>
        <xdr:cNvPr id="320" name="n_1mainValue【福祉施設】&#10;一人当たり面積"/>
        <xdr:cNvSpPr txBox="1"/>
      </xdr:nvSpPr>
      <xdr:spPr>
        <a:xfrm>
          <a:off x="9391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97807</xdr:rowOff>
    </xdr:from>
    <xdr:ext cx="469744" cy="259045"/>
    <xdr:sp macro="" textlink="">
      <xdr:nvSpPr>
        <xdr:cNvPr id="321" name="n_2mainValue【福祉施設】&#10;一人当たり面積"/>
        <xdr:cNvSpPr txBox="1"/>
      </xdr:nvSpPr>
      <xdr:spPr>
        <a:xfrm>
          <a:off x="8515427"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2" name="直線コネクタ 33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3" name="テキスト ボックス 33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4" name="直線コネクタ 33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5" name="テキスト ボックス 33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6" name="直線コネクタ 33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7" name="テキスト ボックス 33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8" name="直線コネクタ 33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9" name="テキスト ボックス 33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0" name="直線コネクタ 33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1" name="テキスト ボックス 34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45" name="直線コネクタ 344"/>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46"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7" name="直線コネクタ 346"/>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8"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9" name="直線コネクタ 348"/>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27957</xdr:rowOff>
    </xdr:from>
    <xdr:ext cx="405111" cy="259045"/>
    <xdr:sp macro="" textlink="">
      <xdr:nvSpPr>
        <xdr:cNvPr id="350" name="【市民会館】&#10;有形固定資産減価償却率平均値テキスト"/>
        <xdr:cNvSpPr txBox="1"/>
      </xdr:nvSpPr>
      <xdr:spPr>
        <a:xfrm>
          <a:off x="4673600" y="17858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51" name="フローチャート: 判断 350"/>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52" name="フローチャート: 判断 351"/>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53" name="フローチャート: 判断 352"/>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54" name="フローチャート: 判断 353"/>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128270</xdr:rowOff>
    </xdr:from>
    <xdr:to>
      <xdr:col>24</xdr:col>
      <xdr:colOff>114300</xdr:colOff>
      <xdr:row>106</xdr:row>
      <xdr:rowOff>58420</xdr:rowOff>
    </xdr:to>
    <xdr:sp macro="" textlink="">
      <xdr:nvSpPr>
        <xdr:cNvPr id="360" name="楕円 359"/>
        <xdr:cNvSpPr/>
      </xdr:nvSpPr>
      <xdr:spPr>
        <a:xfrm>
          <a:off x="4584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106697</xdr:rowOff>
    </xdr:from>
    <xdr:ext cx="405111" cy="259045"/>
    <xdr:sp macro="" textlink="">
      <xdr:nvSpPr>
        <xdr:cNvPr id="361" name="【市民会館】&#10;有形固定資産減価償却率該当値テキスト"/>
        <xdr:cNvSpPr txBox="1"/>
      </xdr:nvSpPr>
      <xdr:spPr>
        <a:xfrm>
          <a:off x="467360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64770</xdr:rowOff>
    </xdr:from>
    <xdr:to>
      <xdr:col>20</xdr:col>
      <xdr:colOff>38100</xdr:colOff>
      <xdr:row>105</xdr:row>
      <xdr:rowOff>166370</xdr:rowOff>
    </xdr:to>
    <xdr:sp macro="" textlink="">
      <xdr:nvSpPr>
        <xdr:cNvPr id="362" name="楕円 361"/>
        <xdr:cNvSpPr/>
      </xdr:nvSpPr>
      <xdr:spPr>
        <a:xfrm>
          <a:off x="3746500" y="180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115570</xdr:rowOff>
    </xdr:from>
    <xdr:to>
      <xdr:col>24</xdr:col>
      <xdr:colOff>63500</xdr:colOff>
      <xdr:row>106</xdr:row>
      <xdr:rowOff>7620</xdr:rowOff>
    </xdr:to>
    <xdr:cxnSp macro="">
      <xdr:nvCxnSpPr>
        <xdr:cNvPr id="363" name="直線コネクタ 362"/>
        <xdr:cNvCxnSpPr/>
      </xdr:nvCxnSpPr>
      <xdr:spPr>
        <a:xfrm>
          <a:off x="3797300" y="1811782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90170</xdr:rowOff>
    </xdr:from>
    <xdr:to>
      <xdr:col>15</xdr:col>
      <xdr:colOff>101600</xdr:colOff>
      <xdr:row>106</xdr:row>
      <xdr:rowOff>20320</xdr:rowOff>
    </xdr:to>
    <xdr:sp macro="" textlink="">
      <xdr:nvSpPr>
        <xdr:cNvPr id="364" name="楕円 363"/>
        <xdr:cNvSpPr/>
      </xdr:nvSpPr>
      <xdr:spPr>
        <a:xfrm>
          <a:off x="2857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115570</xdr:rowOff>
    </xdr:from>
    <xdr:to>
      <xdr:col>19</xdr:col>
      <xdr:colOff>177800</xdr:colOff>
      <xdr:row>105</xdr:row>
      <xdr:rowOff>140970</xdr:rowOff>
    </xdr:to>
    <xdr:cxnSp macro="">
      <xdr:nvCxnSpPr>
        <xdr:cNvPr id="365" name="直線コネクタ 364"/>
        <xdr:cNvCxnSpPr/>
      </xdr:nvCxnSpPr>
      <xdr:spPr>
        <a:xfrm flipV="1">
          <a:off x="2908300" y="181178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114316</xdr:rowOff>
    </xdr:from>
    <xdr:ext cx="405111" cy="259045"/>
    <xdr:sp macro="" textlink="">
      <xdr:nvSpPr>
        <xdr:cNvPr id="366" name="n_1aveValue【市民会館】&#10;有形固定資産減価償却率"/>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116857</xdr:rowOff>
    </xdr:from>
    <xdr:ext cx="405111" cy="259045"/>
    <xdr:sp macro="" textlink="">
      <xdr:nvSpPr>
        <xdr:cNvPr id="367" name="n_2aveValue【市民会館】&#10;有形固定資産減価償却率"/>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111777</xdr:rowOff>
    </xdr:from>
    <xdr:ext cx="405111" cy="259045"/>
    <xdr:sp macro="" textlink="">
      <xdr:nvSpPr>
        <xdr:cNvPr id="368" name="n_3aveValue【市民会館】&#10;有形固定資産減価償却率"/>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157497</xdr:rowOff>
    </xdr:from>
    <xdr:ext cx="405111" cy="259045"/>
    <xdr:sp macro="" textlink="">
      <xdr:nvSpPr>
        <xdr:cNvPr id="369" name="n_1mainValue【市民会館】&#10;有形固定資産減価償却率"/>
        <xdr:cNvSpPr txBox="1"/>
      </xdr:nvSpPr>
      <xdr:spPr>
        <a:xfrm>
          <a:off x="3582044" y="181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11447</xdr:rowOff>
    </xdr:from>
    <xdr:ext cx="405111" cy="259045"/>
    <xdr:sp macro="" textlink="">
      <xdr:nvSpPr>
        <xdr:cNvPr id="370" name="n_2mainValue【市民会館】&#10;有形固定資産減価償却率"/>
        <xdr:cNvSpPr txBox="1"/>
      </xdr:nvSpPr>
      <xdr:spPr>
        <a:xfrm>
          <a:off x="2705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1" name="直線コネクタ 38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2" name="テキスト ボックス 38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3" name="直線コネクタ 38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4" name="テキスト ボックス 38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5" name="直線コネクタ 38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6" name="テキスト ボックス 38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7" name="直線コネクタ 38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8" name="テキスト ボックス 38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9" name="直線コネクタ 38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0" name="テキスト ボックス 38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2" name="テキスト ボックス 39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94" name="直線コネクタ 393"/>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95"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96" name="直線コネクタ 395"/>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97"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98" name="直線コネクタ 397"/>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399"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00" name="フローチャート: 判断 399"/>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01" name="フローチャート: 判断 400"/>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02" name="フローチャート: 判断 401"/>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03" name="フローチャート: 判断 402"/>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88264</xdr:rowOff>
    </xdr:from>
    <xdr:to>
      <xdr:col>55</xdr:col>
      <xdr:colOff>50800</xdr:colOff>
      <xdr:row>106</xdr:row>
      <xdr:rowOff>18414</xdr:rowOff>
    </xdr:to>
    <xdr:sp macro="" textlink="">
      <xdr:nvSpPr>
        <xdr:cNvPr id="409" name="楕円 408"/>
        <xdr:cNvSpPr/>
      </xdr:nvSpPr>
      <xdr:spPr>
        <a:xfrm>
          <a:off x="104267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111141</xdr:rowOff>
    </xdr:from>
    <xdr:ext cx="469744" cy="259045"/>
    <xdr:sp macro="" textlink="">
      <xdr:nvSpPr>
        <xdr:cNvPr id="410" name="【市民会館】&#10;一人当たり面積該当値テキスト"/>
        <xdr:cNvSpPr txBox="1"/>
      </xdr:nvSpPr>
      <xdr:spPr>
        <a:xfrm>
          <a:off x="10515600" y="1794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86361</xdr:rowOff>
    </xdr:from>
    <xdr:to>
      <xdr:col>50</xdr:col>
      <xdr:colOff>165100</xdr:colOff>
      <xdr:row>105</xdr:row>
      <xdr:rowOff>16511</xdr:rowOff>
    </xdr:to>
    <xdr:sp macro="" textlink="">
      <xdr:nvSpPr>
        <xdr:cNvPr id="411" name="楕円 410"/>
        <xdr:cNvSpPr/>
      </xdr:nvSpPr>
      <xdr:spPr>
        <a:xfrm>
          <a:off x="9588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137161</xdr:rowOff>
    </xdr:from>
    <xdr:to>
      <xdr:col>55</xdr:col>
      <xdr:colOff>0</xdr:colOff>
      <xdr:row>105</xdr:row>
      <xdr:rowOff>139064</xdr:rowOff>
    </xdr:to>
    <xdr:cxnSp macro="">
      <xdr:nvCxnSpPr>
        <xdr:cNvPr id="412" name="直線コネクタ 411"/>
        <xdr:cNvCxnSpPr/>
      </xdr:nvCxnSpPr>
      <xdr:spPr>
        <a:xfrm>
          <a:off x="9639300" y="17967961"/>
          <a:ext cx="838200" cy="17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99695</xdr:rowOff>
    </xdr:from>
    <xdr:to>
      <xdr:col>46</xdr:col>
      <xdr:colOff>38100</xdr:colOff>
      <xdr:row>105</xdr:row>
      <xdr:rowOff>29845</xdr:rowOff>
    </xdr:to>
    <xdr:sp macro="" textlink="">
      <xdr:nvSpPr>
        <xdr:cNvPr id="413" name="楕円 412"/>
        <xdr:cNvSpPr/>
      </xdr:nvSpPr>
      <xdr:spPr>
        <a:xfrm>
          <a:off x="8699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137161</xdr:rowOff>
    </xdr:from>
    <xdr:to>
      <xdr:col>50</xdr:col>
      <xdr:colOff>114300</xdr:colOff>
      <xdr:row>104</xdr:row>
      <xdr:rowOff>150495</xdr:rowOff>
    </xdr:to>
    <xdr:cxnSp macro="">
      <xdr:nvCxnSpPr>
        <xdr:cNvPr id="414" name="直線コネクタ 413"/>
        <xdr:cNvCxnSpPr/>
      </xdr:nvCxnSpPr>
      <xdr:spPr>
        <a:xfrm flipV="1">
          <a:off x="8750300" y="1796796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24782</xdr:rowOff>
    </xdr:from>
    <xdr:ext cx="469744" cy="259045"/>
    <xdr:sp macro="" textlink="">
      <xdr:nvSpPr>
        <xdr:cNvPr id="415" name="n_1aveValue【市民会館】&#10;一人当たり面積"/>
        <xdr:cNvSpPr txBox="1"/>
      </xdr:nvSpPr>
      <xdr:spPr>
        <a:xfrm>
          <a:off x="93917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20972</xdr:rowOff>
    </xdr:from>
    <xdr:ext cx="469744" cy="259045"/>
    <xdr:sp macro="" textlink="">
      <xdr:nvSpPr>
        <xdr:cNvPr id="416" name="n_2aveValue【市民会館】&#10;一人当たり面積"/>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63516</xdr:rowOff>
    </xdr:from>
    <xdr:ext cx="469744" cy="259045"/>
    <xdr:sp macro="" textlink="">
      <xdr:nvSpPr>
        <xdr:cNvPr id="417" name="n_3aveValue【市民会館】&#10;一人当たり面積"/>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33038</xdr:rowOff>
    </xdr:from>
    <xdr:ext cx="469744" cy="259045"/>
    <xdr:sp macro="" textlink="">
      <xdr:nvSpPr>
        <xdr:cNvPr id="418" name="n_1mainValue【市民会館】&#10;一人当たり面積"/>
        <xdr:cNvSpPr txBox="1"/>
      </xdr:nvSpPr>
      <xdr:spPr>
        <a:xfrm>
          <a:off x="93917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46372</xdr:rowOff>
    </xdr:from>
    <xdr:ext cx="469744" cy="259045"/>
    <xdr:sp macro="" textlink="">
      <xdr:nvSpPr>
        <xdr:cNvPr id="419" name="n_2mainValue【市民会館】&#10;一人当たり面積"/>
        <xdr:cNvSpPr txBox="1"/>
      </xdr:nvSpPr>
      <xdr:spPr>
        <a:xfrm>
          <a:off x="8515427" y="17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0" name="直線コネクタ 42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1" name="テキスト ボックス 43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2" name="直線コネクタ 43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3" name="テキスト ボックス 43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4" name="直線コネクタ 43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5" name="テキスト ボックス 43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6" name="直線コネクタ 43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7" name="テキスト ボックス 43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8" name="直線コネクタ 43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9" name="テキスト ボックス 43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0" name="直線コネクタ 43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1" name="テキスト ボックス 44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45" name="直線コネクタ 444"/>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46"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47" name="直線コネクタ 446"/>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48"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49" name="直線コネクタ 448"/>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50"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51" name="フローチャート: 判断 450"/>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52" name="フローチャート: 判断 451"/>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53" name="フローチャート: 判断 452"/>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54" name="フローチャート: 判断 453"/>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95613</xdr:rowOff>
    </xdr:from>
    <xdr:to>
      <xdr:col>85</xdr:col>
      <xdr:colOff>177800</xdr:colOff>
      <xdr:row>35</xdr:row>
      <xdr:rowOff>25763</xdr:rowOff>
    </xdr:to>
    <xdr:sp macro="" textlink="">
      <xdr:nvSpPr>
        <xdr:cNvPr id="460" name="楕円 459"/>
        <xdr:cNvSpPr/>
      </xdr:nvSpPr>
      <xdr:spPr>
        <a:xfrm>
          <a:off x="162687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118490</xdr:rowOff>
    </xdr:from>
    <xdr:ext cx="405111" cy="259045"/>
    <xdr:sp macro="" textlink="">
      <xdr:nvSpPr>
        <xdr:cNvPr id="461" name="【一般廃棄物処理施設】&#10;有形固定資産減価償却率該当値テキスト"/>
        <xdr:cNvSpPr txBox="1"/>
      </xdr:nvSpPr>
      <xdr:spPr>
        <a:xfrm>
          <a:off x="16357600" y="57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134801</xdr:rowOff>
    </xdr:from>
    <xdr:to>
      <xdr:col>81</xdr:col>
      <xdr:colOff>101600</xdr:colOff>
      <xdr:row>35</xdr:row>
      <xdr:rowOff>64951</xdr:rowOff>
    </xdr:to>
    <xdr:sp macro="" textlink="">
      <xdr:nvSpPr>
        <xdr:cNvPr id="462" name="楕円 461"/>
        <xdr:cNvSpPr/>
      </xdr:nvSpPr>
      <xdr:spPr>
        <a:xfrm>
          <a:off x="15430500" y="596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146413</xdr:rowOff>
    </xdr:from>
    <xdr:to>
      <xdr:col>85</xdr:col>
      <xdr:colOff>127000</xdr:colOff>
      <xdr:row>35</xdr:row>
      <xdr:rowOff>14151</xdr:rowOff>
    </xdr:to>
    <xdr:cxnSp macro="">
      <xdr:nvCxnSpPr>
        <xdr:cNvPr id="463" name="直線コネクタ 462"/>
        <xdr:cNvCxnSpPr/>
      </xdr:nvCxnSpPr>
      <xdr:spPr>
        <a:xfrm flipV="1">
          <a:off x="15481300" y="597571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2540</xdr:rowOff>
    </xdr:from>
    <xdr:to>
      <xdr:col>76</xdr:col>
      <xdr:colOff>165100</xdr:colOff>
      <xdr:row>35</xdr:row>
      <xdr:rowOff>104140</xdr:rowOff>
    </xdr:to>
    <xdr:sp macro="" textlink="">
      <xdr:nvSpPr>
        <xdr:cNvPr id="464" name="楕円 463"/>
        <xdr:cNvSpPr/>
      </xdr:nvSpPr>
      <xdr:spPr>
        <a:xfrm>
          <a:off x="14541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14151</xdr:rowOff>
    </xdr:from>
    <xdr:to>
      <xdr:col>81</xdr:col>
      <xdr:colOff>50800</xdr:colOff>
      <xdr:row>35</xdr:row>
      <xdr:rowOff>53340</xdr:rowOff>
    </xdr:to>
    <xdr:cxnSp macro="">
      <xdr:nvCxnSpPr>
        <xdr:cNvPr id="465" name="直線コネクタ 464"/>
        <xdr:cNvCxnSpPr/>
      </xdr:nvCxnSpPr>
      <xdr:spPr>
        <a:xfrm flipV="1">
          <a:off x="14592300" y="601490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66"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59344</xdr:rowOff>
    </xdr:from>
    <xdr:ext cx="405111" cy="259045"/>
    <xdr:sp macro="" textlink="">
      <xdr:nvSpPr>
        <xdr:cNvPr id="467" name="n_2aveValue【一般廃棄物処理施設】&#10;有形固定資産減価償却率"/>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68"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81478</xdr:rowOff>
    </xdr:from>
    <xdr:ext cx="405111" cy="259045"/>
    <xdr:sp macro="" textlink="">
      <xdr:nvSpPr>
        <xdr:cNvPr id="469" name="n_1mainValue【一般廃棄物処理施設】&#10;有形固定資産減価償却率"/>
        <xdr:cNvSpPr txBox="1"/>
      </xdr:nvSpPr>
      <xdr:spPr>
        <a:xfrm>
          <a:off x="15266044" y="573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120667</xdr:rowOff>
    </xdr:from>
    <xdr:ext cx="405111" cy="259045"/>
    <xdr:sp macro="" textlink="">
      <xdr:nvSpPr>
        <xdr:cNvPr id="470" name="n_2mainValue【一般廃棄物処理施設】&#10;有形固定資産減価償却率"/>
        <xdr:cNvSpPr txBox="1"/>
      </xdr:nvSpPr>
      <xdr:spPr>
        <a:xfrm>
          <a:off x="14389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1" name="直線コネクタ 48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2" name="テキスト ボックス 48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3" name="直線コネクタ 48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84" name="テキスト ボックス 483"/>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5" name="直線コネクタ 48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86" name="テキスト ボックス 485"/>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7" name="直線コネクタ 48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88" name="テキスト ボックス 487"/>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9" name="直線コネクタ 48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90" name="テキスト ボックス 489"/>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1" name="直線コネクタ 49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92" name="テキスト ボックス 491"/>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94" name="テキスト ボックス 493"/>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96" name="直線コネクタ 495"/>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97"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98" name="直線コネクタ 497"/>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99"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00" name="直線コネクタ 499"/>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01"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02" name="フローチャート: 判断 501"/>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03" name="フローチャート: 判断 502"/>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04" name="フローチャート: 判断 503"/>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05" name="フローチャート: 判断 504"/>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20421</xdr:rowOff>
    </xdr:from>
    <xdr:to>
      <xdr:col>116</xdr:col>
      <xdr:colOff>114300</xdr:colOff>
      <xdr:row>42</xdr:row>
      <xdr:rowOff>122021</xdr:rowOff>
    </xdr:to>
    <xdr:sp macro="" textlink="">
      <xdr:nvSpPr>
        <xdr:cNvPr id="511" name="楕円 510"/>
        <xdr:cNvSpPr/>
      </xdr:nvSpPr>
      <xdr:spPr>
        <a:xfrm>
          <a:off x="22110700" y="722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99010" cy="259045"/>
    <xdr:sp macro="" textlink="">
      <xdr:nvSpPr>
        <xdr:cNvPr id="512" name="【一般廃棄物処理施設】&#10;一人当たり有形固定資産（償却資産）額該当値テキスト"/>
        <xdr:cNvSpPr txBox="1"/>
      </xdr:nvSpPr>
      <xdr:spPr>
        <a:xfrm>
          <a:off x="22199600" y="718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20822</xdr:rowOff>
    </xdr:from>
    <xdr:to>
      <xdr:col>112</xdr:col>
      <xdr:colOff>38100</xdr:colOff>
      <xdr:row>42</xdr:row>
      <xdr:rowOff>122422</xdr:rowOff>
    </xdr:to>
    <xdr:sp macro="" textlink="">
      <xdr:nvSpPr>
        <xdr:cNvPr id="513" name="楕円 512"/>
        <xdr:cNvSpPr/>
      </xdr:nvSpPr>
      <xdr:spPr>
        <a:xfrm>
          <a:off x="21272500" y="722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71221</xdr:rowOff>
    </xdr:from>
    <xdr:to>
      <xdr:col>116</xdr:col>
      <xdr:colOff>63500</xdr:colOff>
      <xdr:row>42</xdr:row>
      <xdr:rowOff>71622</xdr:rowOff>
    </xdr:to>
    <xdr:cxnSp macro="">
      <xdr:nvCxnSpPr>
        <xdr:cNvPr id="514" name="直線コネクタ 513"/>
        <xdr:cNvCxnSpPr/>
      </xdr:nvCxnSpPr>
      <xdr:spPr>
        <a:xfrm flipV="1">
          <a:off x="21323300" y="7272121"/>
          <a:ext cx="838200" cy="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21189</xdr:rowOff>
    </xdr:from>
    <xdr:to>
      <xdr:col>107</xdr:col>
      <xdr:colOff>101600</xdr:colOff>
      <xdr:row>42</xdr:row>
      <xdr:rowOff>122789</xdr:rowOff>
    </xdr:to>
    <xdr:sp macro="" textlink="">
      <xdr:nvSpPr>
        <xdr:cNvPr id="515" name="楕円 514"/>
        <xdr:cNvSpPr/>
      </xdr:nvSpPr>
      <xdr:spPr>
        <a:xfrm>
          <a:off x="20383500" y="722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71622</xdr:rowOff>
    </xdr:from>
    <xdr:to>
      <xdr:col>111</xdr:col>
      <xdr:colOff>177800</xdr:colOff>
      <xdr:row>42</xdr:row>
      <xdr:rowOff>71989</xdr:rowOff>
    </xdr:to>
    <xdr:cxnSp macro="">
      <xdr:nvCxnSpPr>
        <xdr:cNvPr id="516" name="直線コネクタ 515"/>
        <xdr:cNvCxnSpPr/>
      </xdr:nvCxnSpPr>
      <xdr:spPr>
        <a:xfrm flipV="1">
          <a:off x="20434300" y="7272522"/>
          <a:ext cx="889000" cy="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17"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118843</xdr:rowOff>
    </xdr:from>
    <xdr:ext cx="534377" cy="259045"/>
    <xdr:sp macro="" textlink="">
      <xdr:nvSpPr>
        <xdr:cNvPr id="518" name="n_2aveValue【一般廃棄物処理施設】&#10;一人当たり有形固定資産（償却資産）額"/>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519"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113549</xdr:rowOff>
    </xdr:from>
    <xdr:ext cx="599010" cy="259045"/>
    <xdr:sp macro="" textlink="">
      <xdr:nvSpPr>
        <xdr:cNvPr id="520" name="n_1mainValue【一般廃棄物処理施設】&#10;一人当たり有形固定資産（償却資産）額"/>
        <xdr:cNvSpPr txBox="1"/>
      </xdr:nvSpPr>
      <xdr:spPr>
        <a:xfrm>
          <a:off x="21011095" y="7314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139316</xdr:rowOff>
    </xdr:from>
    <xdr:ext cx="599010" cy="259045"/>
    <xdr:sp macro="" textlink="">
      <xdr:nvSpPr>
        <xdr:cNvPr id="521" name="n_2mainValue【一般廃棄物処理施設】&#10;一人当たり有形固定資産（償却資産）額"/>
        <xdr:cNvSpPr txBox="1"/>
      </xdr:nvSpPr>
      <xdr:spPr>
        <a:xfrm>
          <a:off x="20134795" y="699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2" name="直線コネクタ 53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3" name="テキスト ボックス 53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4" name="直線コネクタ 53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5" name="テキスト ボックス 53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6" name="直線コネクタ 53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7" name="テキスト ボックス 53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8" name="直線コネクタ 53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9" name="テキスト ボックス 53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0" name="直線コネクタ 53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1" name="テキスト ボックス 54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2" name="直線コネクタ 54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3" name="テキスト ボックス 54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4" name="直線コネクタ 5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5" name="テキスト ボックス 5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47" name="直線コネクタ 546"/>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48"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49" name="直線コネクタ 548"/>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5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51" name="直線コネクタ 55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52"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53" name="フローチャート: 判断 55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54" name="フローチャート: 判断 553"/>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55" name="フローチャート: 判断 55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56" name="フローチャート: 判断 555"/>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7" name="テキスト ボックス 5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8" name="テキスト ボックス 5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9" name="テキスト ボックス 5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0" name="テキスト ボックス 5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1" name="テキスト ボックス 5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12881</xdr:rowOff>
    </xdr:from>
    <xdr:to>
      <xdr:col>85</xdr:col>
      <xdr:colOff>177800</xdr:colOff>
      <xdr:row>57</xdr:row>
      <xdr:rowOff>114481</xdr:rowOff>
    </xdr:to>
    <xdr:sp macro="" textlink="">
      <xdr:nvSpPr>
        <xdr:cNvPr id="562" name="楕円 561"/>
        <xdr:cNvSpPr/>
      </xdr:nvSpPr>
      <xdr:spPr>
        <a:xfrm>
          <a:off x="16268700" y="978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35758</xdr:rowOff>
    </xdr:from>
    <xdr:ext cx="405111" cy="259045"/>
    <xdr:sp macro="" textlink="">
      <xdr:nvSpPr>
        <xdr:cNvPr id="563" name="【保健センター・保健所】&#10;有形固定資産減価償却率該当値テキスト"/>
        <xdr:cNvSpPr txBox="1"/>
      </xdr:nvSpPr>
      <xdr:spPr>
        <a:xfrm>
          <a:off x="16357600" y="963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58601</xdr:rowOff>
    </xdr:from>
    <xdr:to>
      <xdr:col>81</xdr:col>
      <xdr:colOff>101600</xdr:colOff>
      <xdr:row>57</xdr:row>
      <xdr:rowOff>160201</xdr:rowOff>
    </xdr:to>
    <xdr:sp macro="" textlink="">
      <xdr:nvSpPr>
        <xdr:cNvPr id="564" name="楕円 563"/>
        <xdr:cNvSpPr/>
      </xdr:nvSpPr>
      <xdr:spPr>
        <a:xfrm>
          <a:off x="15430500" y="98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63681</xdr:rowOff>
    </xdr:from>
    <xdr:to>
      <xdr:col>85</xdr:col>
      <xdr:colOff>127000</xdr:colOff>
      <xdr:row>57</xdr:row>
      <xdr:rowOff>109401</xdr:rowOff>
    </xdr:to>
    <xdr:cxnSp macro="">
      <xdr:nvCxnSpPr>
        <xdr:cNvPr id="565" name="直線コネクタ 564"/>
        <xdr:cNvCxnSpPr/>
      </xdr:nvCxnSpPr>
      <xdr:spPr>
        <a:xfrm flipV="1">
          <a:off x="15481300" y="983633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104322</xdr:rowOff>
    </xdr:from>
    <xdr:to>
      <xdr:col>76</xdr:col>
      <xdr:colOff>165100</xdr:colOff>
      <xdr:row>58</xdr:row>
      <xdr:rowOff>34472</xdr:rowOff>
    </xdr:to>
    <xdr:sp macro="" textlink="">
      <xdr:nvSpPr>
        <xdr:cNvPr id="566" name="楕円 565"/>
        <xdr:cNvSpPr/>
      </xdr:nvSpPr>
      <xdr:spPr>
        <a:xfrm>
          <a:off x="14541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109401</xdr:rowOff>
    </xdr:from>
    <xdr:to>
      <xdr:col>81</xdr:col>
      <xdr:colOff>50800</xdr:colOff>
      <xdr:row>57</xdr:row>
      <xdr:rowOff>155122</xdr:rowOff>
    </xdr:to>
    <xdr:cxnSp macro="">
      <xdr:nvCxnSpPr>
        <xdr:cNvPr id="567" name="直線コネクタ 566"/>
        <xdr:cNvCxnSpPr/>
      </xdr:nvCxnSpPr>
      <xdr:spPr>
        <a:xfrm flipV="1">
          <a:off x="14592300" y="98820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138265</xdr:rowOff>
    </xdr:from>
    <xdr:ext cx="405111" cy="259045"/>
    <xdr:sp macro="" textlink="">
      <xdr:nvSpPr>
        <xdr:cNvPr id="568" name="n_1aveValue【保健センター・保健所】&#10;有形固定資産減価償却率"/>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69"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570" name="n_3aveValue【保健センター・保健所】&#10;有形固定資産減価償却率"/>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5278</xdr:rowOff>
    </xdr:from>
    <xdr:ext cx="405111" cy="259045"/>
    <xdr:sp macro="" textlink="">
      <xdr:nvSpPr>
        <xdr:cNvPr id="571" name="n_1mainValue【保健センター・保健所】&#10;有形固定資産減価償却率"/>
        <xdr:cNvSpPr txBox="1"/>
      </xdr:nvSpPr>
      <xdr:spPr>
        <a:xfrm>
          <a:off x="15266044" y="960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50999</xdr:rowOff>
    </xdr:from>
    <xdr:ext cx="405111" cy="259045"/>
    <xdr:sp macro="" textlink="">
      <xdr:nvSpPr>
        <xdr:cNvPr id="572" name="n_2mainValue【保健センター・保健所】&#10;有形固定資産減価償却率"/>
        <xdr:cNvSpPr txBox="1"/>
      </xdr:nvSpPr>
      <xdr:spPr>
        <a:xfrm>
          <a:off x="14389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96" name="直線コネクタ 595"/>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7"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8" name="直線コネクタ 597"/>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99"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00" name="直線コネクタ 599"/>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601"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02" name="フローチャート: 判断 601"/>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03" name="フローチャート: 判断 602"/>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04" name="フローチャート: 判断 603"/>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05" name="フローチャート: 判断 604"/>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101600</xdr:rowOff>
    </xdr:from>
    <xdr:to>
      <xdr:col>116</xdr:col>
      <xdr:colOff>114300</xdr:colOff>
      <xdr:row>63</xdr:row>
      <xdr:rowOff>31750</xdr:rowOff>
    </xdr:to>
    <xdr:sp macro="" textlink="">
      <xdr:nvSpPr>
        <xdr:cNvPr id="611" name="楕円 610"/>
        <xdr:cNvSpPr/>
      </xdr:nvSpPr>
      <xdr:spPr>
        <a:xfrm>
          <a:off x="22110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80027</xdr:rowOff>
    </xdr:from>
    <xdr:ext cx="469744" cy="259045"/>
    <xdr:sp macro="" textlink="">
      <xdr:nvSpPr>
        <xdr:cNvPr id="612" name="【保健センター・保健所】&#10;一人当たり面積該当値テキスト"/>
        <xdr:cNvSpPr txBox="1"/>
      </xdr:nvSpPr>
      <xdr:spPr>
        <a:xfrm>
          <a:off x="22199600"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105410</xdr:rowOff>
    </xdr:from>
    <xdr:to>
      <xdr:col>112</xdr:col>
      <xdr:colOff>38100</xdr:colOff>
      <xdr:row>63</xdr:row>
      <xdr:rowOff>35560</xdr:rowOff>
    </xdr:to>
    <xdr:sp macro="" textlink="">
      <xdr:nvSpPr>
        <xdr:cNvPr id="613" name="楕円 612"/>
        <xdr:cNvSpPr/>
      </xdr:nvSpPr>
      <xdr:spPr>
        <a:xfrm>
          <a:off x="21272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152400</xdr:rowOff>
    </xdr:from>
    <xdr:to>
      <xdr:col>116</xdr:col>
      <xdr:colOff>63500</xdr:colOff>
      <xdr:row>62</xdr:row>
      <xdr:rowOff>156210</xdr:rowOff>
    </xdr:to>
    <xdr:cxnSp macro="">
      <xdr:nvCxnSpPr>
        <xdr:cNvPr id="614" name="直線コネクタ 613"/>
        <xdr:cNvCxnSpPr/>
      </xdr:nvCxnSpPr>
      <xdr:spPr>
        <a:xfrm flipV="1">
          <a:off x="21323300" y="107823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113030</xdr:rowOff>
    </xdr:from>
    <xdr:to>
      <xdr:col>107</xdr:col>
      <xdr:colOff>101600</xdr:colOff>
      <xdr:row>63</xdr:row>
      <xdr:rowOff>43180</xdr:rowOff>
    </xdr:to>
    <xdr:sp macro="" textlink="">
      <xdr:nvSpPr>
        <xdr:cNvPr id="615" name="楕円 614"/>
        <xdr:cNvSpPr/>
      </xdr:nvSpPr>
      <xdr:spPr>
        <a:xfrm>
          <a:off x="20383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156210</xdr:rowOff>
    </xdr:from>
    <xdr:to>
      <xdr:col>111</xdr:col>
      <xdr:colOff>177800</xdr:colOff>
      <xdr:row>62</xdr:row>
      <xdr:rowOff>163830</xdr:rowOff>
    </xdr:to>
    <xdr:cxnSp macro="">
      <xdr:nvCxnSpPr>
        <xdr:cNvPr id="616" name="直線コネクタ 615"/>
        <xdr:cNvCxnSpPr/>
      </xdr:nvCxnSpPr>
      <xdr:spPr>
        <a:xfrm flipV="1">
          <a:off x="20434300" y="107861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617"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18"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619" name="n_3aveValue【保健センター・保健所】&#10;一人当たり面積"/>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26687</xdr:rowOff>
    </xdr:from>
    <xdr:ext cx="469744" cy="259045"/>
    <xdr:sp macro="" textlink="">
      <xdr:nvSpPr>
        <xdr:cNvPr id="620" name="n_1mainValue【保健センター・保健所】&#10;一人当たり面積"/>
        <xdr:cNvSpPr txBox="1"/>
      </xdr:nvSpPr>
      <xdr:spPr>
        <a:xfrm>
          <a:off x="210757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34307</xdr:rowOff>
    </xdr:from>
    <xdr:ext cx="469744" cy="259045"/>
    <xdr:sp macro="" textlink="">
      <xdr:nvSpPr>
        <xdr:cNvPr id="621" name="n_2mainValue【保健センター・保健所】&#10;一人当たり面積"/>
        <xdr:cNvSpPr txBox="1"/>
      </xdr:nvSpPr>
      <xdr:spPr>
        <a:xfrm>
          <a:off x="20199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3" name="テキスト ボックス 63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3" name="テキスト ボックス 64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47" name="直線コネクタ 646"/>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48"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49" name="直線コネクタ 648"/>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50"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51" name="直線コネクタ 650"/>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170197</xdr:rowOff>
    </xdr:from>
    <xdr:ext cx="405111" cy="259045"/>
    <xdr:sp macro="" textlink="">
      <xdr:nvSpPr>
        <xdr:cNvPr id="652" name="【消防施設】&#10;有形固定資産減価償却率平均値テキスト"/>
        <xdr:cNvSpPr txBox="1"/>
      </xdr:nvSpPr>
      <xdr:spPr>
        <a:xfrm>
          <a:off x="163576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53" name="フローチャート: 判断 652"/>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54" name="フローチャート: 判断 653"/>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55" name="フローチャート: 判断 654"/>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56" name="フローチャート: 判断 655"/>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111398</xdr:rowOff>
    </xdr:from>
    <xdr:to>
      <xdr:col>85</xdr:col>
      <xdr:colOff>177800</xdr:colOff>
      <xdr:row>84</xdr:row>
      <xdr:rowOff>41548</xdr:rowOff>
    </xdr:to>
    <xdr:sp macro="" textlink="">
      <xdr:nvSpPr>
        <xdr:cNvPr id="662" name="楕円 661"/>
        <xdr:cNvSpPr/>
      </xdr:nvSpPr>
      <xdr:spPr>
        <a:xfrm>
          <a:off x="162687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89825</xdr:rowOff>
    </xdr:from>
    <xdr:ext cx="405111" cy="259045"/>
    <xdr:sp macro="" textlink="">
      <xdr:nvSpPr>
        <xdr:cNvPr id="663" name="【消防施設】&#10;有形固定資産減価償却率該当値テキスト"/>
        <xdr:cNvSpPr txBox="1"/>
      </xdr:nvSpPr>
      <xdr:spPr>
        <a:xfrm>
          <a:off x="16357600"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28121</xdr:rowOff>
    </xdr:from>
    <xdr:to>
      <xdr:col>81</xdr:col>
      <xdr:colOff>101600</xdr:colOff>
      <xdr:row>84</xdr:row>
      <xdr:rowOff>129721</xdr:rowOff>
    </xdr:to>
    <xdr:sp macro="" textlink="">
      <xdr:nvSpPr>
        <xdr:cNvPr id="664" name="楕円 663"/>
        <xdr:cNvSpPr/>
      </xdr:nvSpPr>
      <xdr:spPr>
        <a:xfrm>
          <a:off x="15430500" y="144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162198</xdr:rowOff>
    </xdr:from>
    <xdr:to>
      <xdr:col>85</xdr:col>
      <xdr:colOff>127000</xdr:colOff>
      <xdr:row>84</xdr:row>
      <xdr:rowOff>78921</xdr:rowOff>
    </xdr:to>
    <xdr:cxnSp macro="">
      <xdr:nvCxnSpPr>
        <xdr:cNvPr id="665" name="直線コネクタ 664"/>
        <xdr:cNvCxnSpPr/>
      </xdr:nvCxnSpPr>
      <xdr:spPr>
        <a:xfrm flipV="1">
          <a:off x="15481300" y="14392548"/>
          <a:ext cx="838200" cy="8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117929</xdr:rowOff>
    </xdr:from>
    <xdr:to>
      <xdr:col>76</xdr:col>
      <xdr:colOff>165100</xdr:colOff>
      <xdr:row>85</xdr:row>
      <xdr:rowOff>48079</xdr:rowOff>
    </xdr:to>
    <xdr:sp macro="" textlink="">
      <xdr:nvSpPr>
        <xdr:cNvPr id="666" name="楕円 665"/>
        <xdr:cNvSpPr/>
      </xdr:nvSpPr>
      <xdr:spPr>
        <a:xfrm>
          <a:off x="14541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78921</xdr:rowOff>
    </xdr:from>
    <xdr:to>
      <xdr:col>81</xdr:col>
      <xdr:colOff>50800</xdr:colOff>
      <xdr:row>84</xdr:row>
      <xdr:rowOff>168729</xdr:rowOff>
    </xdr:to>
    <xdr:cxnSp macro="">
      <xdr:nvCxnSpPr>
        <xdr:cNvPr id="667" name="直線コネクタ 666"/>
        <xdr:cNvCxnSpPr/>
      </xdr:nvCxnSpPr>
      <xdr:spPr>
        <a:xfrm flipV="1">
          <a:off x="14592300" y="14480721"/>
          <a:ext cx="889000" cy="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668" name="n_1ave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69"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670"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120848</xdr:rowOff>
    </xdr:from>
    <xdr:ext cx="405111" cy="259045"/>
    <xdr:sp macro="" textlink="">
      <xdr:nvSpPr>
        <xdr:cNvPr id="671" name="n_1mainValue【消防施設】&#10;有形固定資産減価償却率"/>
        <xdr:cNvSpPr txBox="1"/>
      </xdr:nvSpPr>
      <xdr:spPr>
        <a:xfrm>
          <a:off x="15266044" y="1452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39206</xdr:rowOff>
    </xdr:from>
    <xdr:ext cx="405111" cy="259045"/>
    <xdr:sp macro="" textlink="">
      <xdr:nvSpPr>
        <xdr:cNvPr id="672" name="n_2mainValue【消防施設】&#10;有形固定資産減価償却率"/>
        <xdr:cNvSpPr txBox="1"/>
      </xdr:nvSpPr>
      <xdr:spPr>
        <a:xfrm>
          <a:off x="14389744" y="1461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94" name="直線コネクタ 693"/>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95"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96" name="直線コネクタ 695"/>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97"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98" name="直線コネクタ 697"/>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699"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00" name="フローチャート: 判断 699"/>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01" name="フローチャート: 判断 700"/>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02" name="フローチャート: 判断 701"/>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703" name="フローチャート: 判断 702"/>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98858</xdr:rowOff>
    </xdr:from>
    <xdr:to>
      <xdr:col>116</xdr:col>
      <xdr:colOff>114300</xdr:colOff>
      <xdr:row>85</xdr:row>
      <xdr:rowOff>29008</xdr:rowOff>
    </xdr:to>
    <xdr:sp macro="" textlink="">
      <xdr:nvSpPr>
        <xdr:cNvPr id="709" name="楕円 708"/>
        <xdr:cNvSpPr/>
      </xdr:nvSpPr>
      <xdr:spPr>
        <a:xfrm>
          <a:off x="22110700" y="1450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121735</xdr:rowOff>
    </xdr:from>
    <xdr:ext cx="469744" cy="259045"/>
    <xdr:sp macro="" textlink="">
      <xdr:nvSpPr>
        <xdr:cNvPr id="710" name="【消防施設】&#10;一人当たり面積該当値テキスト"/>
        <xdr:cNvSpPr txBox="1"/>
      </xdr:nvSpPr>
      <xdr:spPr>
        <a:xfrm>
          <a:off x="22199600" y="1435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103429</xdr:rowOff>
    </xdr:from>
    <xdr:to>
      <xdr:col>112</xdr:col>
      <xdr:colOff>38100</xdr:colOff>
      <xdr:row>85</xdr:row>
      <xdr:rowOff>33579</xdr:rowOff>
    </xdr:to>
    <xdr:sp macro="" textlink="">
      <xdr:nvSpPr>
        <xdr:cNvPr id="711" name="楕円 710"/>
        <xdr:cNvSpPr/>
      </xdr:nvSpPr>
      <xdr:spPr>
        <a:xfrm>
          <a:off x="21272500" y="1450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149658</xdr:rowOff>
    </xdr:from>
    <xdr:to>
      <xdr:col>116</xdr:col>
      <xdr:colOff>63500</xdr:colOff>
      <xdr:row>84</xdr:row>
      <xdr:rowOff>154229</xdr:rowOff>
    </xdr:to>
    <xdr:cxnSp macro="">
      <xdr:nvCxnSpPr>
        <xdr:cNvPr id="712" name="直線コネクタ 711"/>
        <xdr:cNvCxnSpPr/>
      </xdr:nvCxnSpPr>
      <xdr:spPr>
        <a:xfrm flipV="1">
          <a:off x="21323300" y="1455145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109829</xdr:rowOff>
    </xdr:from>
    <xdr:to>
      <xdr:col>107</xdr:col>
      <xdr:colOff>101600</xdr:colOff>
      <xdr:row>85</xdr:row>
      <xdr:rowOff>39979</xdr:rowOff>
    </xdr:to>
    <xdr:sp macro="" textlink="">
      <xdr:nvSpPr>
        <xdr:cNvPr id="713" name="楕円 712"/>
        <xdr:cNvSpPr/>
      </xdr:nvSpPr>
      <xdr:spPr>
        <a:xfrm>
          <a:off x="20383500" y="1451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154229</xdr:rowOff>
    </xdr:from>
    <xdr:to>
      <xdr:col>111</xdr:col>
      <xdr:colOff>177800</xdr:colOff>
      <xdr:row>84</xdr:row>
      <xdr:rowOff>160629</xdr:rowOff>
    </xdr:to>
    <xdr:cxnSp macro="">
      <xdr:nvCxnSpPr>
        <xdr:cNvPr id="714" name="直線コネクタ 713"/>
        <xdr:cNvCxnSpPr/>
      </xdr:nvCxnSpPr>
      <xdr:spPr>
        <a:xfrm flipV="1">
          <a:off x="20434300" y="14556029"/>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715" name="n_1ave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716" name="n_2aveValue【消防施設】&#10;一人当たり面積"/>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717"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50106</xdr:rowOff>
    </xdr:from>
    <xdr:ext cx="469744" cy="259045"/>
    <xdr:sp macro="" textlink="">
      <xdr:nvSpPr>
        <xdr:cNvPr id="718" name="n_1mainValue【消防施設】&#10;一人当たり面積"/>
        <xdr:cNvSpPr txBox="1"/>
      </xdr:nvSpPr>
      <xdr:spPr>
        <a:xfrm>
          <a:off x="21075727" y="1428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56506</xdr:rowOff>
    </xdr:from>
    <xdr:ext cx="469744" cy="259045"/>
    <xdr:sp macro="" textlink="">
      <xdr:nvSpPr>
        <xdr:cNvPr id="719" name="n_2mainValue【消防施設】&#10;一人当たり面積"/>
        <xdr:cNvSpPr txBox="1"/>
      </xdr:nvSpPr>
      <xdr:spPr>
        <a:xfrm>
          <a:off x="20199427" y="142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0" name="直線コネクタ 7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31" name="テキスト ボックス 73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2" name="直線コネクタ 7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3" name="テキスト ボックス 7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4" name="直線コネクタ 7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5" name="テキスト ボックス 7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6" name="直線コネクタ 7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7" name="テキスト ボックス 7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8" name="直線コネクタ 7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9" name="テキスト ボックス 73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43" name="直線コネクタ 742"/>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44"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5" name="直線コネクタ 74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46"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47" name="直線コネクタ 746"/>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48"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49" name="フローチャート: 判断 748"/>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50" name="フローチャート: 判断 749"/>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51" name="フローチャート: 判断 750"/>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52" name="フローチャート: 判断 751"/>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129539</xdr:rowOff>
    </xdr:from>
    <xdr:to>
      <xdr:col>85</xdr:col>
      <xdr:colOff>177800</xdr:colOff>
      <xdr:row>104</xdr:row>
      <xdr:rowOff>59689</xdr:rowOff>
    </xdr:to>
    <xdr:sp macro="" textlink="">
      <xdr:nvSpPr>
        <xdr:cNvPr id="758" name="楕円 757"/>
        <xdr:cNvSpPr/>
      </xdr:nvSpPr>
      <xdr:spPr>
        <a:xfrm>
          <a:off x="16268700" y="1778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152416</xdr:rowOff>
    </xdr:from>
    <xdr:ext cx="405111" cy="259045"/>
    <xdr:sp macro="" textlink="">
      <xdr:nvSpPr>
        <xdr:cNvPr id="759" name="【庁舎】&#10;有形固定資産減価償却率該当値テキスト"/>
        <xdr:cNvSpPr txBox="1"/>
      </xdr:nvSpPr>
      <xdr:spPr>
        <a:xfrm>
          <a:off x="16357600"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154939</xdr:rowOff>
    </xdr:from>
    <xdr:to>
      <xdr:col>81</xdr:col>
      <xdr:colOff>101600</xdr:colOff>
      <xdr:row>104</xdr:row>
      <xdr:rowOff>85089</xdr:rowOff>
    </xdr:to>
    <xdr:sp macro="" textlink="">
      <xdr:nvSpPr>
        <xdr:cNvPr id="760" name="楕円 759"/>
        <xdr:cNvSpPr/>
      </xdr:nvSpPr>
      <xdr:spPr>
        <a:xfrm>
          <a:off x="15430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8889</xdr:rowOff>
    </xdr:from>
    <xdr:to>
      <xdr:col>85</xdr:col>
      <xdr:colOff>127000</xdr:colOff>
      <xdr:row>104</xdr:row>
      <xdr:rowOff>34289</xdr:rowOff>
    </xdr:to>
    <xdr:cxnSp macro="">
      <xdr:nvCxnSpPr>
        <xdr:cNvPr id="761" name="直線コネクタ 760"/>
        <xdr:cNvCxnSpPr/>
      </xdr:nvCxnSpPr>
      <xdr:spPr>
        <a:xfrm flipV="1">
          <a:off x="15481300" y="17839689"/>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7620</xdr:rowOff>
    </xdr:from>
    <xdr:to>
      <xdr:col>76</xdr:col>
      <xdr:colOff>165100</xdr:colOff>
      <xdr:row>104</xdr:row>
      <xdr:rowOff>109220</xdr:rowOff>
    </xdr:to>
    <xdr:sp macro="" textlink="">
      <xdr:nvSpPr>
        <xdr:cNvPr id="762" name="楕円 761"/>
        <xdr:cNvSpPr/>
      </xdr:nvSpPr>
      <xdr:spPr>
        <a:xfrm>
          <a:off x="14541500" y="1783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34289</xdr:rowOff>
    </xdr:from>
    <xdr:to>
      <xdr:col>81</xdr:col>
      <xdr:colOff>50800</xdr:colOff>
      <xdr:row>104</xdr:row>
      <xdr:rowOff>58420</xdr:rowOff>
    </xdr:to>
    <xdr:cxnSp macro="">
      <xdr:nvCxnSpPr>
        <xdr:cNvPr id="763" name="直線コネクタ 762"/>
        <xdr:cNvCxnSpPr/>
      </xdr:nvCxnSpPr>
      <xdr:spPr>
        <a:xfrm flipV="1">
          <a:off x="14592300" y="178650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764" name="n_1aveValue【庁舎】&#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765"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161307</xdr:rowOff>
    </xdr:from>
    <xdr:ext cx="405111" cy="259045"/>
    <xdr:sp macro="" textlink="">
      <xdr:nvSpPr>
        <xdr:cNvPr id="766" name="n_3aveValue【庁舎】&#10;有形固定資産減価償却率"/>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101616</xdr:rowOff>
    </xdr:from>
    <xdr:ext cx="405111" cy="259045"/>
    <xdr:sp macro="" textlink="">
      <xdr:nvSpPr>
        <xdr:cNvPr id="767" name="n_1mainValue【庁舎】&#10;有形固定資産減価償却率"/>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125747</xdr:rowOff>
    </xdr:from>
    <xdr:ext cx="405111" cy="259045"/>
    <xdr:sp macro="" textlink="">
      <xdr:nvSpPr>
        <xdr:cNvPr id="768" name="n_2mainValue【庁舎】&#10;有形固定資産減価償却率"/>
        <xdr:cNvSpPr txBox="1"/>
      </xdr:nvSpPr>
      <xdr:spPr>
        <a:xfrm>
          <a:off x="14389744" y="1761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9" name="直線コネクタ 7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0" name="テキスト ボックス 7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1" name="直線コネクタ 7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2" name="テキスト ボックス 7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3" name="直線コネクタ 7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4" name="テキスト ボックス 7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5" name="直線コネクタ 7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6" name="テキスト ボックス 7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7" name="直線コネクタ 7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8" name="テキスト ボックス 7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9" name="直線コネクタ 7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0" name="テキスト ボックス 7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94" name="直線コネクタ 793"/>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95"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96" name="直線コネクタ 795"/>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97"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98" name="直線コネクタ 797"/>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799" name="【庁舎】&#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00" name="フローチャート: 判断 799"/>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01" name="フローチャート: 判断 800"/>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02" name="フローチャート: 判断 801"/>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03" name="フローチャート: 判断 802"/>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4" name="テキスト ボックス 8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5" name="テキスト ボックス 8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6" name="テキスト ボックス 8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7" name="テキスト ボックス 8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8" name="テキスト ボックス 8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103777</xdr:rowOff>
    </xdr:from>
    <xdr:to>
      <xdr:col>116</xdr:col>
      <xdr:colOff>114300</xdr:colOff>
      <xdr:row>106</xdr:row>
      <xdr:rowOff>33927</xdr:rowOff>
    </xdr:to>
    <xdr:sp macro="" textlink="">
      <xdr:nvSpPr>
        <xdr:cNvPr id="809" name="楕円 808"/>
        <xdr:cNvSpPr/>
      </xdr:nvSpPr>
      <xdr:spPr>
        <a:xfrm>
          <a:off x="221107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82204</xdr:rowOff>
    </xdr:from>
    <xdr:ext cx="469744" cy="259045"/>
    <xdr:sp macro="" textlink="">
      <xdr:nvSpPr>
        <xdr:cNvPr id="810" name="【庁舎】&#10;一人当たり面積該当値テキスト"/>
        <xdr:cNvSpPr txBox="1"/>
      </xdr:nvSpPr>
      <xdr:spPr>
        <a:xfrm>
          <a:off x="22199600" y="1808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113574</xdr:rowOff>
    </xdr:from>
    <xdr:to>
      <xdr:col>112</xdr:col>
      <xdr:colOff>38100</xdr:colOff>
      <xdr:row>106</xdr:row>
      <xdr:rowOff>43724</xdr:rowOff>
    </xdr:to>
    <xdr:sp macro="" textlink="">
      <xdr:nvSpPr>
        <xdr:cNvPr id="811" name="楕円 810"/>
        <xdr:cNvSpPr/>
      </xdr:nvSpPr>
      <xdr:spPr>
        <a:xfrm>
          <a:off x="21272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154577</xdr:rowOff>
    </xdr:from>
    <xdr:to>
      <xdr:col>116</xdr:col>
      <xdr:colOff>63500</xdr:colOff>
      <xdr:row>105</xdr:row>
      <xdr:rowOff>164374</xdr:rowOff>
    </xdr:to>
    <xdr:cxnSp macro="">
      <xdr:nvCxnSpPr>
        <xdr:cNvPr id="812" name="直線コネクタ 811"/>
        <xdr:cNvCxnSpPr/>
      </xdr:nvCxnSpPr>
      <xdr:spPr>
        <a:xfrm flipV="1">
          <a:off x="21323300" y="1815682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123371</xdr:rowOff>
    </xdr:from>
    <xdr:to>
      <xdr:col>107</xdr:col>
      <xdr:colOff>101600</xdr:colOff>
      <xdr:row>106</xdr:row>
      <xdr:rowOff>53521</xdr:rowOff>
    </xdr:to>
    <xdr:sp macro="" textlink="">
      <xdr:nvSpPr>
        <xdr:cNvPr id="813" name="楕円 812"/>
        <xdr:cNvSpPr/>
      </xdr:nvSpPr>
      <xdr:spPr>
        <a:xfrm>
          <a:off x="20383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164374</xdr:rowOff>
    </xdr:from>
    <xdr:to>
      <xdr:col>111</xdr:col>
      <xdr:colOff>177800</xdr:colOff>
      <xdr:row>106</xdr:row>
      <xdr:rowOff>2721</xdr:rowOff>
    </xdr:to>
    <xdr:cxnSp macro="">
      <xdr:nvCxnSpPr>
        <xdr:cNvPr id="814" name="直線コネクタ 813"/>
        <xdr:cNvCxnSpPr/>
      </xdr:nvCxnSpPr>
      <xdr:spPr>
        <a:xfrm flipV="1">
          <a:off x="20434300" y="1816662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815"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16"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817"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34851</xdr:rowOff>
    </xdr:from>
    <xdr:ext cx="469744" cy="259045"/>
    <xdr:sp macro="" textlink="">
      <xdr:nvSpPr>
        <xdr:cNvPr id="818" name="n_1mainValue【庁舎】&#10;一人当たり面積"/>
        <xdr:cNvSpPr txBox="1"/>
      </xdr:nvSpPr>
      <xdr:spPr>
        <a:xfrm>
          <a:off x="21075727" y="182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70048</xdr:rowOff>
    </xdr:from>
    <xdr:ext cx="469744" cy="259045"/>
    <xdr:sp macro="" textlink="">
      <xdr:nvSpPr>
        <xdr:cNvPr id="819" name="n_2mainValue【庁舎】&#10;一人当たり面積"/>
        <xdr:cNvSpPr txBox="1"/>
      </xdr:nvSpPr>
      <xdr:spPr>
        <a:xfrm>
          <a:off x="20199427" y="1790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比較して有形固定資産減価償却率が高くなっている施設は、一般廃棄物処理施設、保健センター、庁舎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であり、低くなっている施設は、図書館、福祉施設、市民会館、消防施設である。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図書館については、花輪図書館が平成２６年度に完成した文化の杜交流館内に移設したことにより、類似団体平均よりも低くなっている。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し尿処理場が平成９年度に建築（経過年数２１年）、ごみ処理場が平成１４年度に建築（経過年数１６年）されたものであり、類似団体平均よりも比率が高くなっているが、令和３年度には、し尿処理場を汚泥再生処理施設として改修し、中間処理施設として不燃ごみリサイクルセンターを整備することから、有形固定資産減価償却率は低下する見込み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保健センターについては、昭和６２年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に建築（経過年数３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年）されたものであり、減価償却が進んでいるため、類似団体平均よりも高くなっている。消防施設については、平成２７年度に鹿角消防署の整備を行ったため、類似団体平均よりも低くなっている。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いずれの施設においても、鹿角市公共施設等総合管理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計画及び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今後策定する各施設の個別施設計画に基づき、施設の維持管理や更新を適切に行っていく。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19390414</v>
      </c>
      <c r="BO4" s="461"/>
      <c r="BP4" s="461"/>
      <c r="BQ4" s="461"/>
      <c r="BR4" s="461"/>
      <c r="BS4" s="461"/>
      <c r="BT4" s="461"/>
      <c r="BU4" s="462"/>
      <c r="BV4" s="460">
        <v>18594632</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2.4</v>
      </c>
      <c r="CU4" s="642"/>
      <c r="CV4" s="642"/>
      <c r="CW4" s="642"/>
      <c r="CX4" s="642"/>
      <c r="CY4" s="642"/>
      <c r="CZ4" s="642"/>
      <c r="DA4" s="643"/>
      <c r="DB4" s="641">
        <v>3.3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19031038</v>
      </c>
      <c r="BO5" s="466"/>
      <c r="BP5" s="466"/>
      <c r="BQ5" s="466"/>
      <c r="BR5" s="466"/>
      <c r="BS5" s="466"/>
      <c r="BT5" s="466"/>
      <c r="BU5" s="467"/>
      <c r="BV5" s="465">
        <v>18144706</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92.7</v>
      </c>
      <c r="CU5" s="436"/>
      <c r="CV5" s="436"/>
      <c r="CW5" s="436"/>
      <c r="CX5" s="436"/>
      <c r="CY5" s="436"/>
      <c r="CZ5" s="436"/>
      <c r="DA5" s="437"/>
      <c r="DB5" s="435">
        <v>90.7</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359376</v>
      </c>
      <c r="BO6" s="466"/>
      <c r="BP6" s="466"/>
      <c r="BQ6" s="466"/>
      <c r="BR6" s="466"/>
      <c r="BS6" s="466"/>
      <c r="BT6" s="466"/>
      <c r="BU6" s="467"/>
      <c r="BV6" s="465">
        <v>449926</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96.9</v>
      </c>
      <c r="CU6" s="616"/>
      <c r="CV6" s="616"/>
      <c r="CW6" s="616"/>
      <c r="CX6" s="616"/>
      <c r="CY6" s="616"/>
      <c r="CZ6" s="616"/>
      <c r="DA6" s="617"/>
      <c r="DB6" s="615">
        <v>95</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115956</v>
      </c>
      <c r="BO7" s="466"/>
      <c r="BP7" s="466"/>
      <c r="BQ7" s="466"/>
      <c r="BR7" s="466"/>
      <c r="BS7" s="466"/>
      <c r="BT7" s="466"/>
      <c r="BU7" s="467"/>
      <c r="BV7" s="465">
        <v>109633</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10351737</v>
      </c>
      <c r="CU7" s="466"/>
      <c r="CV7" s="466"/>
      <c r="CW7" s="466"/>
      <c r="CX7" s="466"/>
      <c r="CY7" s="466"/>
      <c r="CZ7" s="466"/>
      <c r="DA7" s="467"/>
      <c r="DB7" s="465">
        <v>10365015</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243420</v>
      </c>
      <c r="BO8" s="466"/>
      <c r="BP8" s="466"/>
      <c r="BQ8" s="466"/>
      <c r="BR8" s="466"/>
      <c r="BS8" s="466"/>
      <c r="BT8" s="466"/>
      <c r="BU8" s="467"/>
      <c r="BV8" s="465">
        <v>340293</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0.33</v>
      </c>
      <c r="CU8" s="579"/>
      <c r="CV8" s="579"/>
      <c r="CW8" s="579"/>
      <c r="CX8" s="579"/>
      <c r="CY8" s="579"/>
      <c r="CZ8" s="579"/>
      <c r="DA8" s="580"/>
      <c r="DB8" s="578">
        <v>0.33</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32038</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94</v>
      </c>
      <c r="AV9" s="523"/>
      <c r="AW9" s="523"/>
      <c r="AX9" s="523"/>
      <c r="AY9" s="445" t="s">
        <v>115</v>
      </c>
      <c r="AZ9" s="446"/>
      <c r="BA9" s="446"/>
      <c r="BB9" s="446"/>
      <c r="BC9" s="446"/>
      <c r="BD9" s="446"/>
      <c r="BE9" s="446"/>
      <c r="BF9" s="446"/>
      <c r="BG9" s="446"/>
      <c r="BH9" s="446"/>
      <c r="BI9" s="446"/>
      <c r="BJ9" s="446"/>
      <c r="BK9" s="446"/>
      <c r="BL9" s="446"/>
      <c r="BM9" s="447"/>
      <c r="BN9" s="465">
        <v>-96873</v>
      </c>
      <c r="BO9" s="466"/>
      <c r="BP9" s="466"/>
      <c r="BQ9" s="466"/>
      <c r="BR9" s="466"/>
      <c r="BS9" s="466"/>
      <c r="BT9" s="466"/>
      <c r="BU9" s="467"/>
      <c r="BV9" s="465">
        <v>34949</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13.1</v>
      </c>
      <c r="CU9" s="436"/>
      <c r="CV9" s="436"/>
      <c r="CW9" s="436"/>
      <c r="CX9" s="436"/>
      <c r="CY9" s="436"/>
      <c r="CZ9" s="436"/>
      <c r="DA9" s="437"/>
      <c r="DB9" s="435">
        <v>13.6</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34473</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171222</v>
      </c>
      <c r="BO10" s="466"/>
      <c r="BP10" s="466"/>
      <c r="BQ10" s="466"/>
      <c r="BR10" s="466"/>
      <c r="BS10" s="466"/>
      <c r="BT10" s="466"/>
      <c r="BU10" s="467"/>
      <c r="BV10" s="465">
        <v>153385</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31026</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559872</v>
      </c>
      <c r="BO12" s="466"/>
      <c r="BP12" s="466"/>
      <c r="BQ12" s="466"/>
      <c r="BR12" s="466"/>
      <c r="BS12" s="466"/>
      <c r="BT12" s="466"/>
      <c r="BU12" s="467"/>
      <c r="BV12" s="465">
        <v>382611</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30937</v>
      </c>
      <c r="S13" s="569"/>
      <c r="T13" s="569"/>
      <c r="U13" s="569"/>
      <c r="V13" s="570"/>
      <c r="W13" s="556" t="s">
        <v>140</v>
      </c>
      <c r="X13" s="478"/>
      <c r="Y13" s="478"/>
      <c r="Z13" s="478"/>
      <c r="AA13" s="478"/>
      <c r="AB13" s="479"/>
      <c r="AC13" s="441">
        <v>2035</v>
      </c>
      <c r="AD13" s="442"/>
      <c r="AE13" s="442"/>
      <c r="AF13" s="442"/>
      <c r="AG13" s="443"/>
      <c r="AH13" s="441">
        <v>2208</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-485523</v>
      </c>
      <c r="BO13" s="466"/>
      <c r="BP13" s="466"/>
      <c r="BQ13" s="466"/>
      <c r="BR13" s="466"/>
      <c r="BS13" s="466"/>
      <c r="BT13" s="466"/>
      <c r="BU13" s="467"/>
      <c r="BV13" s="465">
        <v>-194277</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8</v>
      </c>
      <c r="CU13" s="436"/>
      <c r="CV13" s="436"/>
      <c r="CW13" s="436"/>
      <c r="CX13" s="436"/>
      <c r="CY13" s="436"/>
      <c r="CZ13" s="436"/>
      <c r="DA13" s="437"/>
      <c r="DB13" s="435">
        <v>8.1</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31604</v>
      </c>
      <c r="S14" s="569"/>
      <c r="T14" s="569"/>
      <c r="U14" s="569"/>
      <c r="V14" s="570"/>
      <c r="W14" s="571"/>
      <c r="X14" s="481"/>
      <c r="Y14" s="481"/>
      <c r="Z14" s="481"/>
      <c r="AA14" s="481"/>
      <c r="AB14" s="482"/>
      <c r="AC14" s="561">
        <v>13.1</v>
      </c>
      <c r="AD14" s="562"/>
      <c r="AE14" s="562"/>
      <c r="AF14" s="562"/>
      <c r="AG14" s="563"/>
      <c r="AH14" s="561">
        <v>13.7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44.3</v>
      </c>
      <c r="CU14" s="573"/>
      <c r="CV14" s="573"/>
      <c r="CW14" s="573"/>
      <c r="CX14" s="573"/>
      <c r="CY14" s="573"/>
      <c r="CZ14" s="573"/>
      <c r="DA14" s="574"/>
      <c r="DB14" s="572">
        <v>38.700000000000003</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139</v>
      </c>
      <c r="N15" s="566"/>
      <c r="O15" s="566"/>
      <c r="P15" s="566"/>
      <c r="Q15" s="567"/>
      <c r="R15" s="568">
        <v>31501</v>
      </c>
      <c r="S15" s="569"/>
      <c r="T15" s="569"/>
      <c r="U15" s="569"/>
      <c r="V15" s="570"/>
      <c r="W15" s="556" t="s">
        <v>147</v>
      </c>
      <c r="X15" s="478"/>
      <c r="Y15" s="478"/>
      <c r="Z15" s="478"/>
      <c r="AA15" s="478"/>
      <c r="AB15" s="479"/>
      <c r="AC15" s="441">
        <v>4250</v>
      </c>
      <c r="AD15" s="442"/>
      <c r="AE15" s="442"/>
      <c r="AF15" s="442"/>
      <c r="AG15" s="443"/>
      <c r="AH15" s="441">
        <v>4387</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3058507</v>
      </c>
      <c r="BO15" s="461"/>
      <c r="BP15" s="461"/>
      <c r="BQ15" s="461"/>
      <c r="BR15" s="461"/>
      <c r="BS15" s="461"/>
      <c r="BT15" s="461"/>
      <c r="BU15" s="462"/>
      <c r="BV15" s="460">
        <v>2981854</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27.3</v>
      </c>
      <c r="AD16" s="562"/>
      <c r="AE16" s="562"/>
      <c r="AF16" s="562"/>
      <c r="AG16" s="563"/>
      <c r="AH16" s="561">
        <v>27.2</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9106354</v>
      </c>
      <c r="BO16" s="466"/>
      <c r="BP16" s="466"/>
      <c r="BQ16" s="466"/>
      <c r="BR16" s="466"/>
      <c r="BS16" s="466"/>
      <c r="BT16" s="466"/>
      <c r="BU16" s="467"/>
      <c r="BV16" s="465">
        <v>9126714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151</v>
      </c>
      <c r="S17" s="554"/>
      <c r="T17" s="554"/>
      <c r="U17" s="554"/>
      <c r="V17" s="555"/>
      <c r="W17" s="556" t="s">
        <v>154</v>
      </c>
      <c r="X17" s="478"/>
      <c r="Y17" s="478"/>
      <c r="Z17" s="478"/>
      <c r="AA17" s="478"/>
      <c r="AB17" s="479"/>
      <c r="AC17" s="441">
        <v>9295</v>
      </c>
      <c r="AD17" s="442"/>
      <c r="AE17" s="442"/>
      <c r="AF17" s="442"/>
      <c r="AG17" s="443"/>
      <c r="AH17" s="441">
        <v>9563</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3838841</v>
      </c>
      <c r="BO17" s="466"/>
      <c r="BP17" s="466"/>
      <c r="BQ17" s="466"/>
      <c r="BR17" s="466"/>
      <c r="BS17" s="466"/>
      <c r="BT17" s="466"/>
      <c r="BU17" s="467"/>
      <c r="BV17" s="465">
        <v>3743080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707.52</v>
      </c>
      <c r="M18" s="530"/>
      <c r="N18" s="530"/>
      <c r="O18" s="530"/>
      <c r="P18" s="530"/>
      <c r="Q18" s="530"/>
      <c r="R18" s="531"/>
      <c r="S18" s="531"/>
      <c r="T18" s="531"/>
      <c r="U18" s="531"/>
      <c r="V18" s="532"/>
      <c r="W18" s="546"/>
      <c r="X18" s="547"/>
      <c r="Y18" s="547"/>
      <c r="Z18" s="547"/>
      <c r="AA18" s="547"/>
      <c r="AB18" s="557"/>
      <c r="AC18" s="429">
        <v>59.7</v>
      </c>
      <c r="AD18" s="430"/>
      <c r="AE18" s="430"/>
      <c r="AF18" s="430"/>
      <c r="AG18" s="533"/>
      <c r="AH18" s="429">
        <v>59.2</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9754880</v>
      </c>
      <c r="BO18" s="466"/>
      <c r="BP18" s="466"/>
      <c r="BQ18" s="466"/>
      <c r="BR18" s="466"/>
      <c r="BS18" s="466"/>
      <c r="BT18" s="466"/>
      <c r="BU18" s="467"/>
      <c r="BV18" s="465">
        <v>9579349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45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12810547</v>
      </c>
      <c r="BO19" s="466"/>
      <c r="BP19" s="466"/>
      <c r="BQ19" s="466"/>
      <c r="BR19" s="466"/>
      <c r="BS19" s="466"/>
      <c r="BT19" s="466"/>
      <c r="BU19" s="467"/>
      <c r="BV19" s="465">
        <v>12494283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11508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19187788</v>
      </c>
      <c r="BO23" s="466"/>
      <c r="BP23" s="466"/>
      <c r="BQ23" s="466"/>
      <c r="BR23" s="466"/>
      <c r="BS23" s="466"/>
      <c r="BT23" s="466"/>
      <c r="BU23" s="467"/>
      <c r="BV23" s="465">
        <v>18969800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8220</v>
      </c>
      <c r="R24" s="442"/>
      <c r="S24" s="442"/>
      <c r="T24" s="442"/>
      <c r="U24" s="442"/>
      <c r="V24" s="443"/>
      <c r="W24" s="507"/>
      <c r="X24" s="498"/>
      <c r="Y24" s="499"/>
      <c r="Z24" s="438" t="s">
        <v>170</v>
      </c>
      <c r="AA24" s="439"/>
      <c r="AB24" s="439"/>
      <c r="AC24" s="439"/>
      <c r="AD24" s="439"/>
      <c r="AE24" s="439"/>
      <c r="AF24" s="439"/>
      <c r="AG24" s="440"/>
      <c r="AH24" s="441">
        <v>233</v>
      </c>
      <c r="AI24" s="442"/>
      <c r="AJ24" s="442"/>
      <c r="AK24" s="442"/>
      <c r="AL24" s="443"/>
      <c r="AM24" s="441">
        <v>692010</v>
      </c>
      <c r="AN24" s="442"/>
      <c r="AO24" s="442"/>
      <c r="AP24" s="442"/>
      <c r="AQ24" s="442"/>
      <c r="AR24" s="443"/>
      <c r="AS24" s="441">
        <v>2970</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18063213</v>
      </c>
      <c r="BO24" s="466"/>
      <c r="BP24" s="466"/>
      <c r="BQ24" s="466"/>
      <c r="BR24" s="466"/>
      <c r="BS24" s="466"/>
      <c r="BT24" s="466"/>
      <c r="BU24" s="467"/>
      <c r="BV24" s="465">
        <v>17693218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6520</v>
      </c>
      <c r="R25" s="442"/>
      <c r="S25" s="442"/>
      <c r="T25" s="442"/>
      <c r="U25" s="442"/>
      <c r="V25" s="443"/>
      <c r="W25" s="507"/>
      <c r="X25" s="498"/>
      <c r="Y25" s="499"/>
      <c r="Z25" s="438" t="s">
        <v>173</v>
      </c>
      <c r="AA25" s="439"/>
      <c r="AB25" s="439"/>
      <c r="AC25" s="439"/>
      <c r="AD25" s="439"/>
      <c r="AE25" s="439"/>
      <c r="AF25" s="439"/>
      <c r="AG25" s="440"/>
      <c r="AH25" s="441" t="s">
        <v>138</v>
      </c>
      <c r="AI25" s="442"/>
      <c r="AJ25" s="442"/>
      <c r="AK25" s="442"/>
      <c r="AL25" s="443"/>
      <c r="AM25" s="441" t="s">
        <v>128</v>
      </c>
      <c r="AN25" s="442"/>
      <c r="AO25" s="442"/>
      <c r="AP25" s="442"/>
      <c r="AQ25" s="442"/>
      <c r="AR25" s="443"/>
      <c r="AS25" s="441" t="s">
        <v>138</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2695063</v>
      </c>
      <c r="BO25" s="461"/>
      <c r="BP25" s="461"/>
      <c r="BQ25" s="461"/>
      <c r="BR25" s="461"/>
      <c r="BS25" s="461"/>
      <c r="BT25" s="461"/>
      <c r="BU25" s="462"/>
      <c r="BV25" s="460">
        <v>2363538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5760</v>
      </c>
      <c r="R26" s="442"/>
      <c r="S26" s="442"/>
      <c r="T26" s="442"/>
      <c r="U26" s="442"/>
      <c r="V26" s="443"/>
      <c r="W26" s="507"/>
      <c r="X26" s="498"/>
      <c r="Y26" s="499"/>
      <c r="Z26" s="438" t="s">
        <v>176</v>
      </c>
      <c r="AA26" s="520"/>
      <c r="AB26" s="520"/>
      <c r="AC26" s="520"/>
      <c r="AD26" s="520"/>
      <c r="AE26" s="520"/>
      <c r="AF26" s="520"/>
      <c r="AG26" s="521"/>
      <c r="AH26" s="441" t="s">
        <v>138</v>
      </c>
      <c r="AI26" s="442"/>
      <c r="AJ26" s="442"/>
      <c r="AK26" s="442"/>
      <c r="AL26" s="443"/>
      <c r="AM26" s="441" t="s">
        <v>138</v>
      </c>
      <c r="AN26" s="442"/>
      <c r="AO26" s="442"/>
      <c r="AP26" s="442"/>
      <c r="AQ26" s="442"/>
      <c r="AR26" s="443"/>
      <c r="AS26" s="441" t="s">
        <v>128</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129</v>
      </c>
      <c r="BO26" s="466"/>
      <c r="BP26" s="466"/>
      <c r="BQ26" s="466"/>
      <c r="BR26" s="466"/>
      <c r="BS26" s="466"/>
      <c r="BT26" s="466"/>
      <c r="BU26" s="467"/>
      <c r="BV26" s="465" t="s">
        <v>138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4010</v>
      </c>
      <c r="R27" s="442"/>
      <c r="S27" s="442"/>
      <c r="T27" s="442"/>
      <c r="U27" s="442"/>
      <c r="V27" s="443"/>
      <c r="W27" s="507"/>
      <c r="X27" s="498"/>
      <c r="Y27" s="499"/>
      <c r="Z27" s="438" t="s">
        <v>179</v>
      </c>
      <c r="AA27" s="439"/>
      <c r="AB27" s="439"/>
      <c r="AC27" s="439"/>
      <c r="AD27" s="439"/>
      <c r="AE27" s="439"/>
      <c r="AF27" s="439"/>
      <c r="AG27" s="440"/>
      <c r="AH27" s="441">
        <v>2</v>
      </c>
      <c r="AI27" s="442"/>
      <c r="AJ27" s="442"/>
      <c r="AK27" s="442"/>
      <c r="AL27" s="443"/>
      <c r="AM27" s="441" t="s">
        <v>180</v>
      </c>
      <c r="AN27" s="442"/>
      <c r="AO27" s="442"/>
      <c r="AP27" s="442"/>
      <c r="AQ27" s="442"/>
      <c r="AR27" s="443"/>
      <c r="AS27" s="441" t="s">
        <v>181</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t="s">
        <v>138</v>
      </c>
      <c r="BO27" s="469"/>
      <c r="BP27" s="469"/>
      <c r="BQ27" s="469"/>
      <c r="BR27" s="469"/>
      <c r="BS27" s="469"/>
      <c r="BT27" s="469"/>
      <c r="BU27" s="470"/>
      <c r="BV27" s="468" t="s">
        <v>128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3620</v>
      </c>
      <c r="R28" s="442"/>
      <c r="S28" s="442"/>
      <c r="T28" s="442"/>
      <c r="U28" s="442"/>
      <c r="V28" s="443"/>
      <c r="W28" s="507"/>
      <c r="X28" s="498"/>
      <c r="Y28" s="499"/>
      <c r="Z28" s="438" t="s">
        <v>184</v>
      </c>
      <c r="AA28" s="439"/>
      <c r="AB28" s="439"/>
      <c r="AC28" s="439"/>
      <c r="AD28" s="439"/>
      <c r="AE28" s="439"/>
      <c r="AF28" s="439"/>
      <c r="AG28" s="440"/>
      <c r="AH28" s="441">
        <v>1</v>
      </c>
      <c r="AI28" s="442"/>
      <c r="AJ28" s="442"/>
      <c r="AK28" s="442"/>
      <c r="AL28" s="443"/>
      <c r="AM28" s="441" t="s">
        <v>185</v>
      </c>
      <c r="AN28" s="442"/>
      <c r="AO28" s="442"/>
      <c r="AP28" s="442"/>
      <c r="AQ28" s="442"/>
      <c r="AR28" s="443"/>
      <c r="AS28" s="441" t="s">
        <v>185</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2229635</v>
      </c>
      <c r="BO28" s="461"/>
      <c r="BP28" s="461"/>
      <c r="BQ28" s="461"/>
      <c r="BR28" s="461"/>
      <c r="BS28" s="461"/>
      <c r="BT28" s="461"/>
      <c r="BU28" s="462"/>
      <c r="BV28" s="460">
        <v>2618285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16</v>
      </c>
      <c r="M29" s="442"/>
      <c r="N29" s="442"/>
      <c r="O29" s="442"/>
      <c r="P29" s="443"/>
      <c r="Q29" s="441">
        <v>3420</v>
      </c>
      <c r="R29" s="442"/>
      <c r="S29" s="442"/>
      <c r="T29" s="442"/>
      <c r="U29" s="442"/>
      <c r="V29" s="443"/>
      <c r="W29" s="508"/>
      <c r="X29" s="509"/>
      <c r="Y29" s="510"/>
      <c r="Z29" s="438" t="s">
        <v>188</v>
      </c>
      <c r="AA29" s="439"/>
      <c r="AB29" s="439"/>
      <c r="AC29" s="439"/>
      <c r="AD29" s="439"/>
      <c r="AE29" s="439"/>
      <c r="AF29" s="439"/>
      <c r="AG29" s="440"/>
      <c r="AH29" s="441">
        <v>236</v>
      </c>
      <c r="AI29" s="442"/>
      <c r="AJ29" s="442"/>
      <c r="AK29" s="442"/>
      <c r="AL29" s="443"/>
      <c r="AM29" s="441">
        <v>701634</v>
      </c>
      <c r="AN29" s="442"/>
      <c r="AO29" s="442"/>
      <c r="AP29" s="442"/>
      <c r="AQ29" s="442"/>
      <c r="AR29" s="443"/>
      <c r="AS29" s="441">
        <v>2973</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152386</v>
      </c>
      <c r="BO29" s="466"/>
      <c r="BP29" s="466"/>
      <c r="BQ29" s="466"/>
      <c r="BR29" s="466"/>
      <c r="BS29" s="466"/>
      <c r="BT29" s="466"/>
      <c r="BU29" s="467"/>
      <c r="BV29" s="465">
        <v>152374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3184727</v>
      </c>
      <c r="BO30" s="469"/>
      <c r="BP30" s="469"/>
      <c r="BQ30" s="469"/>
      <c r="BR30" s="469"/>
      <c r="BS30" s="469"/>
      <c r="BT30" s="469"/>
      <c r="BU30" s="470"/>
      <c r="BV30" s="468">
        <v>3306556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199</v>
      </c>
      <c r="V33" s="428"/>
      <c r="W33" s="427" t="s">
        <v>200</v>
      </c>
      <c r="X33" s="427"/>
      <c r="Y33" s="427"/>
      <c r="Z33" s="427"/>
      <c r="AA33" s="427"/>
      <c r="AB33" s="427"/>
      <c r="AC33" s="427"/>
      <c r="AD33" s="427"/>
      <c r="AE33" s="427"/>
      <c r="AF33" s="427"/>
      <c r="AG33" s="427"/>
      <c r="AH33" s="427"/>
      <c r="AI33" s="427"/>
      <c r="AJ33" s="427"/>
      <c r="AK33" s="427"/>
      <c r="AL33" s="215"/>
      <c r="AM33" s="428" t="s">
        <v>201</v>
      </c>
      <c r="AN33" s="428"/>
      <c r="AO33" s="427" t="s">
        <v>198</v>
      </c>
      <c r="AP33" s="427"/>
      <c r="AQ33" s="427"/>
      <c r="AR33" s="427"/>
      <c r="AS33" s="427"/>
      <c r="AT33" s="427"/>
      <c r="AU33" s="427"/>
      <c r="AV33" s="427"/>
      <c r="AW33" s="427"/>
      <c r="AX33" s="427"/>
      <c r="AY33" s="427"/>
      <c r="AZ33" s="427"/>
      <c r="BA33" s="427"/>
      <c r="BB33" s="427"/>
      <c r="BC33" s="427"/>
      <c r="BD33" s="216"/>
      <c r="BE33" s="427" t="s">
        <v>202</v>
      </c>
      <c r="BF33" s="427"/>
      <c r="BG33" s="427" t="s">
        <v>203</v>
      </c>
      <c r="BH33" s="427"/>
      <c r="BI33" s="427"/>
      <c r="BJ33" s="427"/>
      <c r="BK33" s="427"/>
      <c r="BL33" s="427"/>
      <c r="BM33" s="427"/>
      <c r="BN33" s="427"/>
      <c r="BO33" s="427"/>
      <c r="BP33" s="427"/>
      <c r="BQ33" s="427"/>
      <c r="BR33" s="427"/>
      <c r="BS33" s="427"/>
      <c r="BT33" s="427"/>
      <c r="BU33" s="427"/>
      <c r="BV33" s="216"/>
      <c r="BW33" s="428" t="s">
        <v>202</v>
      </c>
      <c r="BX33" s="428"/>
      <c r="BY33" s="427" t="s">
        <v>204</v>
      </c>
      <c r="BZ33" s="427"/>
      <c r="CA33" s="427"/>
      <c r="CB33" s="427"/>
      <c r="CC33" s="427"/>
      <c r="CD33" s="427"/>
      <c r="CE33" s="427"/>
      <c r="CF33" s="427"/>
      <c r="CG33" s="427"/>
      <c r="CH33" s="427"/>
      <c r="CI33" s="427"/>
      <c r="CJ33" s="427"/>
      <c r="CK33" s="427"/>
      <c r="CL33" s="427"/>
      <c r="CM33" s="427"/>
      <c r="CN33" s="215"/>
      <c r="CO33" s="428" t="s">
        <v>199</v>
      </c>
      <c r="CP33" s="428"/>
      <c r="CQ33" s="427" t="s">
        <v>205</v>
      </c>
      <c r="CR33" s="427"/>
      <c r="CS33" s="427"/>
      <c r="CT33" s="427"/>
      <c r="CU33" s="427"/>
      <c r="CV33" s="427"/>
      <c r="CW33" s="427"/>
      <c r="CX33" s="427"/>
      <c r="CY33" s="427"/>
      <c r="CZ33" s="427"/>
      <c r="DA33" s="427"/>
      <c r="DB33" s="427"/>
      <c r="DC33" s="427"/>
      <c r="DD33" s="427"/>
      <c r="DE33" s="427"/>
      <c r="DF33" s="215"/>
      <c r="DG33" s="426" t="s">
        <v>206</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鹿角市国民健康保険事業特別会計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IF('各会計、関係団体の財政状況及び健全化判断比率'!B32="","",'各会計、関係団体の財政状況及び健全化判断比率'!B32)</f>
        <v>鹿角市上水道事業会計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IF('各会計、関係団体の財政状況及び健全化判断比率'!B33="","",'各会計、関係団体の財政状況及び健全化判断比率'!B33)</f>
        <v>鹿角市下水道事業特別会計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鹿角広域行政組合（一般会計）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かづの観光物産公社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鹿角市介護保険事業特別会計（保険事業勘定）</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IF('各会計、関係団体の財政状況及び健全化判断比率'!B34="","",'各会計、関係団体の財政状況及び健全化判断比率'!B34)</f>
        <v>鹿角市農業集落排水事業特別会計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鹿角広域行政組合（鹿角地域ふるさと市町村圏基金特別会計）</v>
      </c>
      <c r="BZ35" s="423"/>
      <c r="CA35" s="423"/>
      <c r="CB35" s="423"/>
      <c r="CC35" s="423"/>
      <c r="CD35" s="423"/>
      <c r="CE35" s="423"/>
      <c r="CF35" s="423"/>
      <c r="CG35" s="423"/>
      <c r="CH35" s="423"/>
      <c r="CI35" s="423"/>
      <c r="CJ35" s="423"/>
      <c r="CK35" s="423"/>
      <c r="CL35" s="423"/>
      <c r="CM35" s="423"/>
      <c r="CN35" s="213"/>
      <c r="CO35" s="424">
        <f t="shared" ref="CO35:CO43" si="3">IF(CQ35="","",CO34+1)</f>
        <v>17</v>
      </c>
      <c r="CP35" s="424"/>
      <c r="CQ35" s="423" t="str">
        <f>IF('各会計、関係団体の財政状況及び健全化判断比率'!BS8="","",'各会計、関係団体の財政状況及び健全化判断比率'!BS8)</f>
        <v>八幡平地域経営公社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鹿角市介護保険事業特別会計（介護サービス事業勘定）</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秋田県市町村総合事務組合（一般会計）</v>
      </c>
      <c r="BZ36" s="423"/>
      <c r="CA36" s="423"/>
      <c r="CB36" s="423"/>
      <c r="CC36" s="423"/>
      <c r="CD36" s="423"/>
      <c r="CE36" s="423"/>
      <c r="CF36" s="423"/>
      <c r="CG36" s="423"/>
      <c r="CH36" s="423"/>
      <c r="CI36" s="423"/>
      <c r="CJ36" s="423"/>
      <c r="CK36" s="423"/>
      <c r="CL36" s="423"/>
      <c r="CM36" s="423"/>
      <c r="CN36" s="213"/>
      <c r="CO36" s="424">
        <f t="shared" si="3"/>
        <v>18</v>
      </c>
      <c r="CP36" s="424"/>
      <c r="CQ36" s="423" t="str">
        <f>IF('各会計、関係団体の財政状況及び健全化判断比率'!BS9="","",'各会計、関係団体の財政状況及び健全化判断比率'!BS9)</f>
        <v>ユゼ</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鹿角市後期高齢者医療特別会計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秋田県市町村総合事務組合（交通災害共済事業等特別会計）</v>
      </c>
      <c r="BZ37" s="423"/>
      <c r="CA37" s="423"/>
      <c r="CB37" s="423"/>
      <c r="CC37" s="423"/>
      <c r="CD37" s="423"/>
      <c r="CE37" s="423"/>
      <c r="CF37" s="423"/>
      <c r="CG37" s="423"/>
      <c r="CH37" s="423"/>
      <c r="CI37" s="423"/>
      <c r="CJ37" s="423"/>
      <c r="CK37" s="423"/>
      <c r="CL37" s="423"/>
      <c r="CM37" s="423"/>
      <c r="CN37" s="213"/>
      <c r="CO37" s="424">
        <f t="shared" si="3"/>
        <v>19</v>
      </c>
      <c r="CP37" s="424"/>
      <c r="CQ37" s="423" t="str">
        <f>IF('各会計、関係団体の財政状況及び健全化判断比率'!BS10="","",'各会計、関係団体の財政状況及び健全化判断比率'!BS10)</f>
        <v>北鹿新聞社</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秋田県市町村会館管理組合（一般会計）</v>
      </c>
      <c r="BZ38" s="423"/>
      <c r="CA38" s="423"/>
      <c r="CB38" s="423"/>
      <c r="CC38" s="423"/>
      <c r="CD38" s="423"/>
      <c r="CE38" s="423"/>
      <c r="CF38" s="423"/>
      <c r="CG38" s="423"/>
      <c r="CH38" s="423"/>
      <c r="CI38" s="423"/>
      <c r="CJ38" s="423"/>
      <c r="CK38" s="423"/>
      <c r="CL38" s="423"/>
      <c r="CM38" s="423"/>
      <c r="CN38" s="213"/>
      <c r="CO38" s="424">
        <f t="shared" si="3"/>
        <v>20</v>
      </c>
      <c r="CP38" s="424"/>
      <c r="CQ38" s="423" t="str">
        <f>IF('各会計、関係団体の財政状況及び健全化判断比率'!BS11="","",'各会計、関係団体の財政状況及び健全化判断比率'!BS11)</f>
        <v>鹿角市子ども未来事業団</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秋田県後期高齢者医療広域連合（一般会計）</v>
      </c>
      <c r="BZ39" s="423"/>
      <c r="CA39" s="423"/>
      <c r="CB39" s="423"/>
      <c r="CC39" s="423"/>
      <c r="CD39" s="423"/>
      <c r="CE39" s="423"/>
      <c r="CF39" s="423"/>
      <c r="CG39" s="423"/>
      <c r="CH39" s="423"/>
      <c r="CI39" s="423"/>
      <c r="CJ39" s="423"/>
      <c r="CK39" s="423"/>
      <c r="CL39" s="423"/>
      <c r="CM39" s="423"/>
      <c r="CN39" s="213"/>
      <c r="CO39" s="424">
        <f t="shared" si="3"/>
        <v>21</v>
      </c>
      <c r="CP39" s="424"/>
      <c r="CQ39" s="423" t="str">
        <f>IF('各会計、関係団体の財政状況及び健全化判断比率'!BS12="","",'各会計、関係団体の財政状況及び健全化判断比率'!BS12)</f>
        <v>花の輪</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秋田県後期高齢者医療広域連合（後期高齢者医療特別会計）</v>
      </c>
      <c r="BZ40" s="423"/>
      <c r="CA40" s="423"/>
      <c r="CB40" s="423"/>
      <c r="CC40" s="423"/>
      <c r="CD40" s="423"/>
      <c r="CE40" s="423"/>
      <c r="CF40" s="423"/>
      <c r="CG40" s="423"/>
      <c r="CH40" s="423"/>
      <c r="CI40" s="423"/>
      <c r="CJ40" s="423"/>
      <c r="CK40" s="423"/>
      <c r="CL40" s="423"/>
      <c r="CM40" s="423"/>
      <c r="CN40" s="213"/>
      <c r="CO40" s="424">
        <f t="shared" si="3"/>
        <v>22</v>
      </c>
      <c r="CP40" s="424"/>
      <c r="CQ40" s="423" t="str">
        <f>IF('各会計、関係団体の財政状況及び健全化判断比率'!BS13="","",'各会計、関係団体の財政状況及び健全化判断比率'!BS13)</f>
        <v>秋田県青果物基金協会</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f t="shared" si="3"/>
        <v>23</v>
      </c>
      <c r="CP41" s="424"/>
      <c r="CQ41" s="423" t="str">
        <f>IF('各会計、関係団体の財政状況及び健全化判断比率'!BS14="","",'各会計、関係団体の財政状況及び健全化判断比率'!BS14)</f>
        <v>県北環境保全センター</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4Q7gy/wuhvLoF5SXzt3OcRKHzB9KtC64VoT0jhZVu34ZYCcF4izTOoxRepTBGQj2LP7N+sCNj120qewph2ZHg==" saltValue="ewHJbxJjZrjZD+BMe1k1e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215</v>
      </c>
      <c r="DI1" s="794"/>
      <c r="DJ1" s="794"/>
      <c r="DK1" s="794"/>
      <c r="DL1" s="794"/>
      <c r="DM1" s="794"/>
      <c r="DN1" s="795"/>
      <c r="DO1" s="225"/>
      <c r="DP1" s="793" t="s">
        <v>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221</v>
      </c>
      <c r="S4" s="736"/>
      <c r="T4" s="736"/>
      <c r="U4" s="736"/>
      <c r="V4" s="736"/>
      <c r="W4" s="736"/>
      <c r="X4" s="736"/>
      <c r="Y4" s="737"/>
      <c r="Z4" s="735" t="s">
        <v>222</v>
      </c>
      <c r="AA4" s="736"/>
      <c r="AB4" s="736"/>
      <c r="AC4" s="737"/>
      <c r="AD4" s="735" t="s">
        <v>223</v>
      </c>
      <c r="AE4" s="736"/>
      <c r="AF4" s="736"/>
      <c r="AG4" s="736"/>
      <c r="AH4" s="736"/>
      <c r="AI4" s="736"/>
      <c r="AJ4" s="736"/>
      <c r="AK4" s="737"/>
      <c r="AL4" s="735" t="s">
        <v>222</v>
      </c>
      <c r="AM4" s="736"/>
      <c r="AN4" s="736"/>
      <c r="AO4" s="737"/>
      <c r="AP4" s="796" t="s">
        <v>224</v>
      </c>
      <c r="AQ4" s="796"/>
      <c r="AR4" s="796"/>
      <c r="AS4" s="796"/>
      <c r="AT4" s="796"/>
      <c r="AU4" s="796"/>
      <c r="AV4" s="796"/>
      <c r="AW4" s="796"/>
      <c r="AX4" s="796"/>
      <c r="AY4" s="796"/>
      <c r="AZ4" s="796"/>
      <c r="BA4" s="796"/>
      <c r="BB4" s="796"/>
      <c r="BC4" s="796"/>
      <c r="BD4" s="796"/>
      <c r="BE4" s="796"/>
      <c r="BF4" s="796"/>
      <c r="BG4" s="796" t="s">
        <v>225</v>
      </c>
      <c r="BH4" s="796"/>
      <c r="BI4" s="796"/>
      <c r="BJ4" s="796"/>
      <c r="BK4" s="796"/>
      <c r="BL4" s="796"/>
      <c r="BM4" s="796"/>
      <c r="BN4" s="796"/>
      <c r="BO4" s="796" t="s">
        <v>222</v>
      </c>
      <c r="BP4" s="796"/>
      <c r="BQ4" s="796"/>
      <c r="BR4" s="796"/>
      <c r="BS4" s="796" t="s">
        <v>226</v>
      </c>
      <c r="BT4" s="796"/>
      <c r="BU4" s="796"/>
      <c r="BV4" s="796"/>
      <c r="BW4" s="796"/>
      <c r="BX4" s="796"/>
      <c r="BY4" s="796"/>
      <c r="BZ4" s="796"/>
      <c r="CA4" s="796"/>
      <c r="CB4" s="796"/>
      <c r="CD4" s="778" t="s">
        <v>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228</v>
      </c>
      <c r="C5" s="761"/>
      <c r="D5" s="761"/>
      <c r="E5" s="761"/>
      <c r="F5" s="761"/>
      <c r="G5" s="761"/>
      <c r="H5" s="761"/>
      <c r="I5" s="761"/>
      <c r="J5" s="761"/>
      <c r="K5" s="761"/>
      <c r="L5" s="761"/>
      <c r="M5" s="761"/>
      <c r="N5" s="761"/>
      <c r="O5" s="761"/>
      <c r="P5" s="761"/>
      <c r="Q5" s="762"/>
      <c r="R5" s="726">
        <v>3058930</v>
      </c>
      <c r="S5" s="727"/>
      <c r="T5" s="727"/>
      <c r="U5" s="727"/>
      <c r="V5" s="727"/>
      <c r="W5" s="727"/>
      <c r="X5" s="727"/>
      <c r="Y5" s="773"/>
      <c r="Z5" s="791">
        <v>15.8</v>
      </c>
      <c r="AA5" s="791"/>
      <c r="AB5" s="791"/>
      <c r="AC5" s="791"/>
      <c r="AD5" s="792">
        <v>3058930</v>
      </c>
      <c r="AE5" s="792"/>
      <c r="AF5" s="792"/>
      <c r="AG5" s="792"/>
      <c r="AH5" s="792"/>
      <c r="AI5" s="792"/>
      <c r="AJ5" s="792"/>
      <c r="AK5" s="792"/>
      <c r="AL5" s="774">
        <v>30.4</v>
      </c>
      <c r="AM5" s="743"/>
      <c r="AN5" s="743"/>
      <c r="AO5" s="775"/>
      <c r="AP5" s="760" t="s">
        <v>229</v>
      </c>
      <c r="AQ5" s="761"/>
      <c r="AR5" s="761"/>
      <c r="AS5" s="761"/>
      <c r="AT5" s="761"/>
      <c r="AU5" s="761"/>
      <c r="AV5" s="761"/>
      <c r="AW5" s="761"/>
      <c r="AX5" s="761"/>
      <c r="AY5" s="761"/>
      <c r="AZ5" s="761"/>
      <c r="BA5" s="761"/>
      <c r="BB5" s="761"/>
      <c r="BC5" s="761"/>
      <c r="BD5" s="761"/>
      <c r="BE5" s="761"/>
      <c r="BF5" s="762"/>
      <c r="BG5" s="661">
        <v>3027130</v>
      </c>
      <c r="BH5" s="664"/>
      <c r="BI5" s="664"/>
      <c r="BJ5" s="664"/>
      <c r="BK5" s="664"/>
      <c r="BL5" s="664"/>
      <c r="BM5" s="664"/>
      <c r="BN5" s="665"/>
      <c r="BO5" s="723">
        <v>99</v>
      </c>
      <c r="BP5" s="723"/>
      <c r="BQ5" s="723"/>
      <c r="BR5" s="723"/>
      <c r="BS5" s="724">
        <v>38132</v>
      </c>
      <c r="BT5" s="724"/>
      <c r="BU5" s="724"/>
      <c r="BV5" s="724"/>
      <c r="BW5" s="724"/>
      <c r="BX5" s="724"/>
      <c r="BY5" s="724"/>
      <c r="BZ5" s="724"/>
      <c r="CA5" s="724"/>
      <c r="CB5" s="765"/>
      <c r="CD5" s="778" t="s">
        <v>224</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222</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x14ac:dyDescent="0.15">
      <c r="B6" s="658" t="s">
        <v>233</v>
      </c>
      <c r="C6" s="659"/>
      <c r="D6" s="659"/>
      <c r="E6" s="659"/>
      <c r="F6" s="659"/>
      <c r="G6" s="659"/>
      <c r="H6" s="659"/>
      <c r="I6" s="659"/>
      <c r="J6" s="659"/>
      <c r="K6" s="659"/>
      <c r="L6" s="659"/>
      <c r="M6" s="659"/>
      <c r="N6" s="659"/>
      <c r="O6" s="659"/>
      <c r="P6" s="659"/>
      <c r="Q6" s="660"/>
      <c r="R6" s="661">
        <v>238462</v>
      </c>
      <c r="S6" s="664"/>
      <c r="T6" s="664"/>
      <c r="U6" s="664"/>
      <c r="V6" s="664"/>
      <c r="W6" s="664"/>
      <c r="X6" s="664"/>
      <c r="Y6" s="665"/>
      <c r="Z6" s="723">
        <v>1.2</v>
      </c>
      <c r="AA6" s="723"/>
      <c r="AB6" s="723"/>
      <c r="AC6" s="723"/>
      <c r="AD6" s="724">
        <v>238462</v>
      </c>
      <c r="AE6" s="724"/>
      <c r="AF6" s="724"/>
      <c r="AG6" s="724"/>
      <c r="AH6" s="724"/>
      <c r="AI6" s="724"/>
      <c r="AJ6" s="724"/>
      <c r="AK6" s="724"/>
      <c r="AL6" s="666">
        <v>2.4</v>
      </c>
      <c r="AM6" s="667"/>
      <c r="AN6" s="667"/>
      <c r="AO6" s="725"/>
      <c r="AP6" s="658" t="s">
        <v>234</v>
      </c>
      <c r="AQ6" s="659"/>
      <c r="AR6" s="659"/>
      <c r="AS6" s="659"/>
      <c r="AT6" s="659"/>
      <c r="AU6" s="659"/>
      <c r="AV6" s="659"/>
      <c r="AW6" s="659"/>
      <c r="AX6" s="659"/>
      <c r="AY6" s="659"/>
      <c r="AZ6" s="659"/>
      <c r="BA6" s="659"/>
      <c r="BB6" s="659"/>
      <c r="BC6" s="659"/>
      <c r="BD6" s="659"/>
      <c r="BE6" s="659"/>
      <c r="BF6" s="660"/>
      <c r="BG6" s="661">
        <v>3027130</v>
      </c>
      <c r="BH6" s="664"/>
      <c r="BI6" s="664"/>
      <c r="BJ6" s="664"/>
      <c r="BK6" s="664"/>
      <c r="BL6" s="664"/>
      <c r="BM6" s="664"/>
      <c r="BN6" s="665"/>
      <c r="BO6" s="723">
        <v>99</v>
      </c>
      <c r="BP6" s="723"/>
      <c r="BQ6" s="723"/>
      <c r="BR6" s="723"/>
      <c r="BS6" s="724">
        <v>38132</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170939</v>
      </c>
      <c r="CS6" s="664"/>
      <c r="CT6" s="664"/>
      <c r="CU6" s="664"/>
      <c r="CV6" s="664"/>
      <c r="CW6" s="664"/>
      <c r="CX6" s="664"/>
      <c r="CY6" s="665"/>
      <c r="CZ6" s="774">
        <v>0.9</v>
      </c>
      <c r="DA6" s="743"/>
      <c r="DB6" s="743"/>
      <c r="DC6" s="777"/>
      <c r="DD6" s="669" t="s">
        <v>128</v>
      </c>
      <c r="DE6" s="664"/>
      <c r="DF6" s="664"/>
      <c r="DG6" s="664"/>
      <c r="DH6" s="664"/>
      <c r="DI6" s="664"/>
      <c r="DJ6" s="664"/>
      <c r="DK6" s="664"/>
      <c r="DL6" s="664"/>
      <c r="DM6" s="664"/>
      <c r="DN6" s="664"/>
      <c r="DO6" s="664"/>
      <c r="DP6" s="665"/>
      <c r="DQ6" s="669">
        <v>170939</v>
      </c>
      <c r="DR6" s="664"/>
      <c r="DS6" s="664"/>
      <c r="DT6" s="664"/>
      <c r="DU6" s="664"/>
      <c r="DV6" s="664"/>
      <c r="DW6" s="664"/>
      <c r="DX6" s="664"/>
      <c r="DY6" s="664"/>
      <c r="DZ6" s="664"/>
      <c r="EA6" s="664"/>
      <c r="EB6" s="664"/>
      <c r="EC6" s="704"/>
    </row>
    <row r="7" spans="2:143" ht="11.25" customHeight="1" x14ac:dyDescent="0.15">
      <c r="B7" s="658" t="s">
        <v>236</v>
      </c>
      <c r="C7" s="659"/>
      <c r="D7" s="659"/>
      <c r="E7" s="659"/>
      <c r="F7" s="659"/>
      <c r="G7" s="659"/>
      <c r="H7" s="659"/>
      <c r="I7" s="659"/>
      <c r="J7" s="659"/>
      <c r="K7" s="659"/>
      <c r="L7" s="659"/>
      <c r="M7" s="659"/>
      <c r="N7" s="659"/>
      <c r="O7" s="659"/>
      <c r="P7" s="659"/>
      <c r="Q7" s="660"/>
      <c r="R7" s="661">
        <v>4235</v>
      </c>
      <c r="S7" s="664"/>
      <c r="T7" s="664"/>
      <c r="U7" s="664"/>
      <c r="V7" s="664"/>
      <c r="W7" s="664"/>
      <c r="X7" s="664"/>
      <c r="Y7" s="665"/>
      <c r="Z7" s="723">
        <v>0</v>
      </c>
      <c r="AA7" s="723"/>
      <c r="AB7" s="723"/>
      <c r="AC7" s="723"/>
      <c r="AD7" s="724">
        <v>4235</v>
      </c>
      <c r="AE7" s="724"/>
      <c r="AF7" s="724"/>
      <c r="AG7" s="724"/>
      <c r="AH7" s="724"/>
      <c r="AI7" s="724"/>
      <c r="AJ7" s="724"/>
      <c r="AK7" s="724"/>
      <c r="AL7" s="666">
        <v>0</v>
      </c>
      <c r="AM7" s="667"/>
      <c r="AN7" s="667"/>
      <c r="AO7" s="725"/>
      <c r="AP7" s="658" t="s">
        <v>237</v>
      </c>
      <c r="AQ7" s="659"/>
      <c r="AR7" s="659"/>
      <c r="AS7" s="659"/>
      <c r="AT7" s="659"/>
      <c r="AU7" s="659"/>
      <c r="AV7" s="659"/>
      <c r="AW7" s="659"/>
      <c r="AX7" s="659"/>
      <c r="AY7" s="659"/>
      <c r="AZ7" s="659"/>
      <c r="BA7" s="659"/>
      <c r="BB7" s="659"/>
      <c r="BC7" s="659"/>
      <c r="BD7" s="659"/>
      <c r="BE7" s="659"/>
      <c r="BF7" s="660"/>
      <c r="BG7" s="661">
        <v>1178391</v>
      </c>
      <c r="BH7" s="664"/>
      <c r="BI7" s="664"/>
      <c r="BJ7" s="664"/>
      <c r="BK7" s="664"/>
      <c r="BL7" s="664"/>
      <c r="BM7" s="664"/>
      <c r="BN7" s="665"/>
      <c r="BO7" s="723">
        <v>38.5</v>
      </c>
      <c r="BP7" s="723"/>
      <c r="BQ7" s="723"/>
      <c r="BR7" s="723"/>
      <c r="BS7" s="724">
        <v>38132</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2273724</v>
      </c>
      <c r="CS7" s="664"/>
      <c r="CT7" s="664"/>
      <c r="CU7" s="664"/>
      <c r="CV7" s="664"/>
      <c r="CW7" s="664"/>
      <c r="CX7" s="664"/>
      <c r="CY7" s="665"/>
      <c r="CZ7" s="723">
        <v>11.9</v>
      </c>
      <c r="DA7" s="723"/>
      <c r="DB7" s="723"/>
      <c r="DC7" s="723"/>
      <c r="DD7" s="669">
        <v>223979</v>
      </c>
      <c r="DE7" s="664"/>
      <c r="DF7" s="664"/>
      <c r="DG7" s="664"/>
      <c r="DH7" s="664"/>
      <c r="DI7" s="664"/>
      <c r="DJ7" s="664"/>
      <c r="DK7" s="664"/>
      <c r="DL7" s="664"/>
      <c r="DM7" s="664"/>
      <c r="DN7" s="664"/>
      <c r="DO7" s="664"/>
      <c r="DP7" s="665"/>
      <c r="DQ7" s="669">
        <v>1923969</v>
      </c>
      <c r="DR7" s="664"/>
      <c r="DS7" s="664"/>
      <c r="DT7" s="664"/>
      <c r="DU7" s="664"/>
      <c r="DV7" s="664"/>
      <c r="DW7" s="664"/>
      <c r="DX7" s="664"/>
      <c r="DY7" s="664"/>
      <c r="DZ7" s="664"/>
      <c r="EA7" s="664"/>
      <c r="EB7" s="664"/>
      <c r="EC7" s="704"/>
    </row>
    <row r="8" spans="2:143" ht="11.25" customHeight="1" x14ac:dyDescent="0.15">
      <c r="B8" s="658" t="s">
        <v>239</v>
      </c>
      <c r="C8" s="659"/>
      <c r="D8" s="659"/>
      <c r="E8" s="659"/>
      <c r="F8" s="659"/>
      <c r="G8" s="659"/>
      <c r="H8" s="659"/>
      <c r="I8" s="659"/>
      <c r="J8" s="659"/>
      <c r="K8" s="659"/>
      <c r="L8" s="659"/>
      <c r="M8" s="659"/>
      <c r="N8" s="659"/>
      <c r="O8" s="659"/>
      <c r="P8" s="659"/>
      <c r="Q8" s="660"/>
      <c r="R8" s="661">
        <v>4526</v>
      </c>
      <c r="S8" s="664"/>
      <c r="T8" s="664"/>
      <c r="U8" s="664"/>
      <c r="V8" s="664"/>
      <c r="W8" s="664"/>
      <c r="X8" s="664"/>
      <c r="Y8" s="665"/>
      <c r="Z8" s="723">
        <v>0</v>
      </c>
      <c r="AA8" s="723"/>
      <c r="AB8" s="723"/>
      <c r="AC8" s="723"/>
      <c r="AD8" s="724">
        <v>4526</v>
      </c>
      <c r="AE8" s="724"/>
      <c r="AF8" s="724"/>
      <c r="AG8" s="724"/>
      <c r="AH8" s="724"/>
      <c r="AI8" s="724"/>
      <c r="AJ8" s="724"/>
      <c r="AK8" s="724"/>
      <c r="AL8" s="666">
        <v>0</v>
      </c>
      <c r="AM8" s="667"/>
      <c r="AN8" s="667"/>
      <c r="AO8" s="725"/>
      <c r="AP8" s="658" t="s">
        <v>240</v>
      </c>
      <c r="AQ8" s="659"/>
      <c r="AR8" s="659"/>
      <c r="AS8" s="659"/>
      <c r="AT8" s="659"/>
      <c r="AU8" s="659"/>
      <c r="AV8" s="659"/>
      <c r="AW8" s="659"/>
      <c r="AX8" s="659"/>
      <c r="AY8" s="659"/>
      <c r="AZ8" s="659"/>
      <c r="BA8" s="659"/>
      <c r="BB8" s="659"/>
      <c r="BC8" s="659"/>
      <c r="BD8" s="659"/>
      <c r="BE8" s="659"/>
      <c r="BF8" s="660"/>
      <c r="BG8" s="661">
        <v>53031</v>
      </c>
      <c r="BH8" s="664"/>
      <c r="BI8" s="664"/>
      <c r="BJ8" s="664"/>
      <c r="BK8" s="664"/>
      <c r="BL8" s="664"/>
      <c r="BM8" s="664"/>
      <c r="BN8" s="665"/>
      <c r="BO8" s="723">
        <v>1.7</v>
      </c>
      <c r="BP8" s="723"/>
      <c r="BQ8" s="723"/>
      <c r="BR8" s="723"/>
      <c r="BS8" s="669" t="s">
        <v>128</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5660673</v>
      </c>
      <c r="CS8" s="664"/>
      <c r="CT8" s="664"/>
      <c r="CU8" s="664"/>
      <c r="CV8" s="664"/>
      <c r="CW8" s="664"/>
      <c r="CX8" s="664"/>
      <c r="CY8" s="665"/>
      <c r="CZ8" s="723">
        <v>29.7</v>
      </c>
      <c r="DA8" s="723"/>
      <c r="DB8" s="723"/>
      <c r="DC8" s="723"/>
      <c r="DD8" s="669">
        <v>29952</v>
      </c>
      <c r="DE8" s="664"/>
      <c r="DF8" s="664"/>
      <c r="DG8" s="664"/>
      <c r="DH8" s="664"/>
      <c r="DI8" s="664"/>
      <c r="DJ8" s="664"/>
      <c r="DK8" s="664"/>
      <c r="DL8" s="664"/>
      <c r="DM8" s="664"/>
      <c r="DN8" s="664"/>
      <c r="DO8" s="664"/>
      <c r="DP8" s="665"/>
      <c r="DQ8" s="669">
        <v>3363556</v>
      </c>
      <c r="DR8" s="664"/>
      <c r="DS8" s="664"/>
      <c r="DT8" s="664"/>
      <c r="DU8" s="664"/>
      <c r="DV8" s="664"/>
      <c r="DW8" s="664"/>
      <c r="DX8" s="664"/>
      <c r="DY8" s="664"/>
      <c r="DZ8" s="664"/>
      <c r="EA8" s="664"/>
      <c r="EB8" s="664"/>
      <c r="EC8" s="704"/>
    </row>
    <row r="9" spans="2:143" ht="11.25" customHeight="1" x14ac:dyDescent="0.15">
      <c r="B9" s="658" t="s">
        <v>242</v>
      </c>
      <c r="C9" s="659"/>
      <c r="D9" s="659"/>
      <c r="E9" s="659"/>
      <c r="F9" s="659"/>
      <c r="G9" s="659"/>
      <c r="H9" s="659"/>
      <c r="I9" s="659"/>
      <c r="J9" s="659"/>
      <c r="K9" s="659"/>
      <c r="L9" s="659"/>
      <c r="M9" s="659"/>
      <c r="N9" s="659"/>
      <c r="O9" s="659"/>
      <c r="P9" s="659"/>
      <c r="Q9" s="660"/>
      <c r="R9" s="661">
        <v>4073</v>
      </c>
      <c r="S9" s="664"/>
      <c r="T9" s="664"/>
      <c r="U9" s="664"/>
      <c r="V9" s="664"/>
      <c r="W9" s="664"/>
      <c r="X9" s="664"/>
      <c r="Y9" s="665"/>
      <c r="Z9" s="723">
        <v>0</v>
      </c>
      <c r="AA9" s="723"/>
      <c r="AB9" s="723"/>
      <c r="AC9" s="723"/>
      <c r="AD9" s="724">
        <v>4073</v>
      </c>
      <c r="AE9" s="724"/>
      <c r="AF9" s="724"/>
      <c r="AG9" s="724"/>
      <c r="AH9" s="724"/>
      <c r="AI9" s="724"/>
      <c r="AJ9" s="724"/>
      <c r="AK9" s="724"/>
      <c r="AL9" s="666">
        <v>0</v>
      </c>
      <c r="AM9" s="667"/>
      <c r="AN9" s="667"/>
      <c r="AO9" s="725"/>
      <c r="AP9" s="658" t="s">
        <v>243</v>
      </c>
      <c r="AQ9" s="659"/>
      <c r="AR9" s="659"/>
      <c r="AS9" s="659"/>
      <c r="AT9" s="659"/>
      <c r="AU9" s="659"/>
      <c r="AV9" s="659"/>
      <c r="AW9" s="659"/>
      <c r="AX9" s="659"/>
      <c r="AY9" s="659"/>
      <c r="AZ9" s="659"/>
      <c r="BA9" s="659"/>
      <c r="BB9" s="659"/>
      <c r="BC9" s="659"/>
      <c r="BD9" s="659"/>
      <c r="BE9" s="659"/>
      <c r="BF9" s="660"/>
      <c r="BG9" s="661">
        <v>918873</v>
      </c>
      <c r="BH9" s="664"/>
      <c r="BI9" s="664"/>
      <c r="BJ9" s="664"/>
      <c r="BK9" s="664"/>
      <c r="BL9" s="664"/>
      <c r="BM9" s="664"/>
      <c r="BN9" s="665"/>
      <c r="BO9" s="723">
        <v>30</v>
      </c>
      <c r="BP9" s="723"/>
      <c r="BQ9" s="723"/>
      <c r="BR9" s="723"/>
      <c r="BS9" s="669" t="s">
        <v>128</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974325</v>
      </c>
      <c r="CS9" s="664"/>
      <c r="CT9" s="664"/>
      <c r="CU9" s="664"/>
      <c r="CV9" s="664"/>
      <c r="CW9" s="664"/>
      <c r="CX9" s="664"/>
      <c r="CY9" s="665"/>
      <c r="CZ9" s="723">
        <v>5.0999999999999996</v>
      </c>
      <c r="DA9" s="723"/>
      <c r="DB9" s="723"/>
      <c r="DC9" s="723"/>
      <c r="DD9" s="669">
        <v>16743</v>
      </c>
      <c r="DE9" s="664"/>
      <c r="DF9" s="664"/>
      <c r="DG9" s="664"/>
      <c r="DH9" s="664"/>
      <c r="DI9" s="664"/>
      <c r="DJ9" s="664"/>
      <c r="DK9" s="664"/>
      <c r="DL9" s="664"/>
      <c r="DM9" s="664"/>
      <c r="DN9" s="664"/>
      <c r="DO9" s="664"/>
      <c r="DP9" s="665"/>
      <c r="DQ9" s="669">
        <v>911529</v>
      </c>
      <c r="DR9" s="664"/>
      <c r="DS9" s="664"/>
      <c r="DT9" s="664"/>
      <c r="DU9" s="664"/>
      <c r="DV9" s="664"/>
      <c r="DW9" s="664"/>
      <c r="DX9" s="664"/>
      <c r="DY9" s="664"/>
      <c r="DZ9" s="664"/>
      <c r="EA9" s="664"/>
      <c r="EB9" s="664"/>
      <c r="EC9" s="704"/>
    </row>
    <row r="10" spans="2:143" ht="11.25" customHeight="1" x14ac:dyDescent="0.15">
      <c r="B10" s="658" t="s">
        <v>245</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246</v>
      </c>
      <c r="AA10" s="723"/>
      <c r="AB10" s="723"/>
      <c r="AC10" s="723"/>
      <c r="AD10" s="724" t="s">
        <v>128</v>
      </c>
      <c r="AE10" s="724"/>
      <c r="AF10" s="724"/>
      <c r="AG10" s="724"/>
      <c r="AH10" s="724"/>
      <c r="AI10" s="724"/>
      <c r="AJ10" s="724"/>
      <c r="AK10" s="724"/>
      <c r="AL10" s="666" t="s">
        <v>128</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87203</v>
      </c>
      <c r="BH10" s="664"/>
      <c r="BI10" s="664"/>
      <c r="BJ10" s="664"/>
      <c r="BK10" s="664"/>
      <c r="BL10" s="664"/>
      <c r="BM10" s="664"/>
      <c r="BN10" s="665"/>
      <c r="BO10" s="723">
        <v>2.9</v>
      </c>
      <c r="BP10" s="723"/>
      <c r="BQ10" s="723"/>
      <c r="BR10" s="723"/>
      <c r="BS10" s="669">
        <v>14481</v>
      </c>
      <c r="BT10" s="664"/>
      <c r="BU10" s="664"/>
      <c r="BV10" s="664"/>
      <c r="BW10" s="664"/>
      <c r="BX10" s="664"/>
      <c r="BY10" s="664"/>
      <c r="BZ10" s="664"/>
      <c r="CA10" s="664"/>
      <c r="CB10" s="704"/>
      <c r="CD10" s="705" t="s">
        <v>248</v>
      </c>
      <c r="CE10" s="702"/>
      <c r="CF10" s="702"/>
      <c r="CG10" s="702"/>
      <c r="CH10" s="702"/>
      <c r="CI10" s="702"/>
      <c r="CJ10" s="702"/>
      <c r="CK10" s="702"/>
      <c r="CL10" s="702"/>
      <c r="CM10" s="702"/>
      <c r="CN10" s="702"/>
      <c r="CO10" s="702"/>
      <c r="CP10" s="702"/>
      <c r="CQ10" s="703"/>
      <c r="CR10" s="661">
        <v>17306</v>
      </c>
      <c r="CS10" s="664"/>
      <c r="CT10" s="664"/>
      <c r="CU10" s="664"/>
      <c r="CV10" s="664"/>
      <c r="CW10" s="664"/>
      <c r="CX10" s="664"/>
      <c r="CY10" s="665"/>
      <c r="CZ10" s="723">
        <v>0.1</v>
      </c>
      <c r="DA10" s="723"/>
      <c r="DB10" s="723"/>
      <c r="DC10" s="723"/>
      <c r="DD10" s="669" t="s">
        <v>246</v>
      </c>
      <c r="DE10" s="664"/>
      <c r="DF10" s="664"/>
      <c r="DG10" s="664"/>
      <c r="DH10" s="664"/>
      <c r="DI10" s="664"/>
      <c r="DJ10" s="664"/>
      <c r="DK10" s="664"/>
      <c r="DL10" s="664"/>
      <c r="DM10" s="664"/>
      <c r="DN10" s="664"/>
      <c r="DO10" s="664"/>
      <c r="DP10" s="665"/>
      <c r="DQ10" s="669">
        <v>17306</v>
      </c>
      <c r="DR10" s="664"/>
      <c r="DS10" s="664"/>
      <c r="DT10" s="664"/>
      <c r="DU10" s="664"/>
      <c r="DV10" s="664"/>
      <c r="DW10" s="664"/>
      <c r="DX10" s="664"/>
      <c r="DY10" s="664"/>
      <c r="DZ10" s="664"/>
      <c r="EA10" s="664"/>
      <c r="EB10" s="664"/>
      <c r="EC10" s="704"/>
    </row>
    <row r="11" spans="2:143" ht="11.25" customHeight="1" x14ac:dyDescent="0.15">
      <c r="B11" s="658" t="s">
        <v>249</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128</v>
      </c>
      <c r="AA11" s="723"/>
      <c r="AB11" s="723"/>
      <c r="AC11" s="723"/>
      <c r="AD11" s="724" t="s">
        <v>128</v>
      </c>
      <c r="AE11" s="724"/>
      <c r="AF11" s="724"/>
      <c r="AG11" s="724"/>
      <c r="AH11" s="724"/>
      <c r="AI11" s="724"/>
      <c r="AJ11" s="724"/>
      <c r="AK11" s="724"/>
      <c r="AL11" s="666" t="s">
        <v>246</v>
      </c>
      <c r="AM11" s="667"/>
      <c r="AN11" s="667"/>
      <c r="AO11" s="725"/>
      <c r="AP11" s="658" t="s">
        <v>250</v>
      </c>
      <c r="AQ11" s="659"/>
      <c r="AR11" s="659"/>
      <c r="AS11" s="659"/>
      <c r="AT11" s="659"/>
      <c r="AU11" s="659"/>
      <c r="AV11" s="659"/>
      <c r="AW11" s="659"/>
      <c r="AX11" s="659"/>
      <c r="AY11" s="659"/>
      <c r="AZ11" s="659"/>
      <c r="BA11" s="659"/>
      <c r="BB11" s="659"/>
      <c r="BC11" s="659"/>
      <c r="BD11" s="659"/>
      <c r="BE11" s="659"/>
      <c r="BF11" s="660"/>
      <c r="BG11" s="661">
        <v>119284</v>
      </c>
      <c r="BH11" s="664"/>
      <c r="BI11" s="664"/>
      <c r="BJ11" s="664"/>
      <c r="BK11" s="664"/>
      <c r="BL11" s="664"/>
      <c r="BM11" s="664"/>
      <c r="BN11" s="665"/>
      <c r="BO11" s="723">
        <v>3.9</v>
      </c>
      <c r="BP11" s="723"/>
      <c r="BQ11" s="723"/>
      <c r="BR11" s="723"/>
      <c r="BS11" s="669">
        <v>23651</v>
      </c>
      <c r="BT11" s="664"/>
      <c r="BU11" s="664"/>
      <c r="BV11" s="664"/>
      <c r="BW11" s="664"/>
      <c r="BX11" s="664"/>
      <c r="BY11" s="664"/>
      <c r="BZ11" s="664"/>
      <c r="CA11" s="664"/>
      <c r="CB11" s="704"/>
      <c r="CD11" s="705" t="s">
        <v>251</v>
      </c>
      <c r="CE11" s="702"/>
      <c r="CF11" s="702"/>
      <c r="CG11" s="702"/>
      <c r="CH11" s="702"/>
      <c r="CI11" s="702"/>
      <c r="CJ11" s="702"/>
      <c r="CK11" s="702"/>
      <c r="CL11" s="702"/>
      <c r="CM11" s="702"/>
      <c r="CN11" s="702"/>
      <c r="CO11" s="702"/>
      <c r="CP11" s="702"/>
      <c r="CQ11" s="703"/>
      <c r="CR11" s="661">
        <v>1705702</v>
      </c>
      <c r="CS11" s="664"/>
      <c r="CT11" s="664"/>
      <c r="CU11" s="664"/>
      <c r="CV11" s="664"/>
      <c r="CW11" s="664"/>
      <c r="CX11" s="664"/>
      <c r="CY11" s="665"/>
      <c r="CZ11" s="723">
        <v>9</v>
      </c>
      <c r="DA11" s="723"/>
      <c r="DB11" s="723"/>
      <c r="DC11" s="723"/>
      <c r="DD11" s="669">
        <v>194851</v>
      </c>
      <c r="DE11" s="664"/>
      <c r="DF11" s="664"/>
      <c r="DG11" s="664"/>
      <c r="DH11" s="664"/>
      <c r="DI11" s="664"/>
      <c r="DJ11" s="664"/>
      <c r="DK11" s="664"/>
      <c r="DL11" s="664"/>
      <c r="DM11" s="664"/>
      <c r="DN11" s="664"/>
      <c r="DO11" s="664"/>
      <c r="DP11" s="665"/>
      <c r="DQ11" s="669">
        <v>458096</v>
      </c>
      <c r="DR11" s="664"/>
      <c r="DS11" s="664"/>
      <c r="DT11" s="664"/>
      <c r="DU11" s="664"/>
      <c r="DV11" s="664"/>
      <c r="DW11" s="664"/>
      <c r="DX11" s="664"/>
      <c r="DY11" s="664"/>
      <c r="DZ11" s="664"/>
      <c r="EA11" s="664"/>
      <c r="EB11" s="664"/>
      <c r="EC11" s="704"/>
    </row>
    <row r="12" spans="2:143" ht="11.25" customHeight="1" x14ac:dyDescent="0.15">
      <c r="B12" s="658" t="s">
        <v>252</v>
      </c>
      <c r="C12" s="659"/>
      <c r="D12" s="659"/>
      <c r="E12" s="659"/>
      <c r="F12" s="659"/>
      <c r="G12" s="659"/>
      <c r="H12" s="659"/>
      <c r="I12" s="659"/>
      <c r="J12" s="659"/>
      <c r="K12" s="659"/>
      <c r="L12" s="659"/>
      <c r="M12" s="659"/>
      <c r="N12" s="659"/>
      <c r="O12" s="659"/>
      <c r="P12" s="659"/>
      <c r="Q12" s="660"/>
      <c r="R12" s="661">
        <v>609026</v>
      </c>
      <c r="S12" s="664"/>
      <c r="T12" s="664"/>
      <c r="U12" s="664"/>
      <c r="V12" s="664"/>
      <c r="W12" s="664"/>
      <c r="X12" s="664"/>
      <c r="Y12" s="665"/>
      <c r="Z12" s="723">
        <v>3.1</v>
      </c>
      <c r="AA12" s="723"/>
      <c r="AB12" s="723"/>
      <c r="AC12" s="723"/>
      <c r="AD12" s="724">
        <v>609026</v>
      </c>
      <c r="AE12" s="724"/>
      <c r="AF12" s="724"/>
      <c r="AG12" s="724"/>
      <c r="AH12" s="724"/>
      <c r="AI12" s="724"/>
      <c r="AJ12" s="724"/>
      <c r="AK12" s="724"/>
      <c r="AL12" s="666">
        <v>6.1</v>
      </c>
      <c r="AM12" s="667"/>
      <c r="AN12" s="667"/>
      <c r="AO12" s="725"/>
      <c r="AP12" s="658" t="s">
        <v>253</v>
      </c>
      <c r="AQ12" s="659"/>
      <c r="AR12" s="659"/>
      <c r="AS12" s="659"/>
      <c r="AT12" s="659"/>
      <c r="AU12" s="659"/>
      <c r="AV12" s="659"/>
      <c r="AW12" s="659"/>
      <c r="AX12" s="659"/>
      <c r="AY12" s="659"/>
      <c r="AZ12" s="659"/>
      <c r="BA12" s="659"/>
      <c r="BB12" s="659"/>
      <c r="BC12" s="659"/>
      <c r="BD12" s="659"/>
      <c r="BE12" s="659"/>
      <c r="BF12" s="660"/>
      <c r="BG12" s="661">
        <v>1504051</v>
      </c>
      <c r="BH12" s="664"/>
      <c r="BI12" s="664"/>
      <c r="BJ12" s="664"/>
      <c r="BK12" s="664"/>
      <c r="BL12" s="664"/>
      <c r="BM12" s="664"/>
      <c r="BN12" s="665"/>
      <c r="BO12" s="723">
        <v>49.2</v>
      </c>
      <c r="BP12" s="723"/>
      <c r="BQ12" s="723"/>
      <c r="BR12" s="723"/>
      <c r="BS12" s="669" t="s">
        <v>128</v>
      </c>
      <c r="BT12" s="664"/>
      <c r="BU12" s="664"/>
      <c r="BV12" s="664"/>
      <c r="BW12" s="664"/>
      <c r="BX12" s="664"/>
      <c r="BY12" s="664"/>
      <c r="BZ12" s="664"/>
      <c r="CA12" s="664"/>
      <c r="CB12" s="704"/>
      <c r="CD12" s="705" t="s">
        <v>254</v>
      </c>
      <c r="CE12" s="702"/>
      <c r="CF12" s="702"/>
      <c r="CG12" s="702"/>
      <c r="CH12" s="702"/>
      <c r="CI12" s="702"/>
      <c r="CJ12" s="702"/>
      <c r="CK12" s="702"/>
      <c r="CL12" s="702"/>
      <c r="CM12" s="702"/>
      <c r="CN12" s="702"/>
      <c r="CO12" s="702"/>
      <c r="CP12" s="702"/>
      <c r="CQ12" s="703"/>
      <c r="CR12" s="661">
        <v>997878</v>
      </c>
      <c r="CS12" s="664"/>
      <c r="CT12" s="664"/>
      <c r="CU12" s="664"/>
      <c r="CV12" s="664"/>
      <c r="CW12" s="664"/>
      <c r="CX12" s="664"/>
      <c r="CY12" s="665"/>
      <c r="CZ12" s="723">
        <v>5.2</v>
      </c>
      <c r="DA12" s="723"/>
      <c r="DB12" s="723"/>
      <c r="DC12" s="723"/>
      <c r="DD12" s="669">
        <v>73729</v>
      </c>
      <c r="DE12" s="664"/>
      <c r="DF12" s="664"/>
      <c r="DG12" s="664"/>
      <c r="DH12" s="664"/>
      <c r="DI12" s="664"/>
      <c r="DJ12" s="664"/>
      <c r="DK12" s="664"/>
      <c r="DL12" s="664"/>
      <c r="DM12" s="664"/>
      <c r="DN12" s="664"/>
      <c r="DO12" s="664"/>
      <c r="DP12" s="665"/>
      <c r="DQ12" s="669">
        <v>482472</v>
      </c>
      <c r="DR12" s="664"/>
      <c r="DS12" s="664"/>
      <c r="DT12" s="664"/>
      <c r="DU12" s="664"/>
      <c r="DV12" s="664"/>
      <c r="DW12" s="664"/>
      <c r="DX12" s="664"/>
      <c r="DY12" s="664"/>
      <c r="DZ12" s="664"/>
      <c r="EA12" s="664"/>
      <c r="EB12" s="664"/>
      <c r="EC12" s="704"/>
    </row>
    <row r="13" spans="2:143" ht="11.25" customHeight="1" x14ac:dyDescent="0.15">
      <c r="B13" s="658" t="s">
        <v>255</v>
      </c>
      <c r="C13" s="659"/>
      <c r="D13" s="659"/>
      <c r="E13" s="659"/>
      <c r="F13" s="659"/>
      <c r="G13" s="659"/>
      <c r="H13" s="659"/>
      <c r="I13" s="659"/>
      <c r="J13" s="659"/>
      <c r="K13" s="659"/>
      <c r="L13" s="659"/>
      <c r="M13" s="659"/>
      <c r="N13" s="659"/>
      <c r="O13" s="659"/>
      <c r="P13" s="659"/>
      <c r="Q13" s="660"/>
      <c r="R13" s="661" t="s">
        <v>128</v>
      </c>
      <c r="S13" s="664"/>
      <c r="T13" s="664"/>
      <c r="U13" s="664"/>
      <c r="V13" s="664"/>
      <c r="W13" s="664"/>
      <c r="X13" s="664"/>
      <c r="Y13" s="665"/>
      <c r="Z13" s="723" t="s">
        <v>128</v>
      </c>
      <c r="AA13" s="723"/>
      <c r="AB13" s="723"/>
      <c r="AC13" s="723"/>
      <c r="AD13" s="724" t="s">
        <v>128</v>
      </c>
      <c r="AE13" s="724"/>
      <c r="AF13" s="724"/>
      <c r="AG13" s="724"/>
      <c r="AH13" s="724"/>
      <c r="AI13" s="724"/>
      <c r="AJ13" s="724"/>
      <c r="AK13" s="724"/>
      <c r="AL13" s="666" t="s">
        <v>246</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1444885</v>
      </c>
      <c r="BH13" s="664"/>
      <c r="BI13" s="664"/>
      <c r="BJ13" s="664"/>
      <c r="BK13" s="664"/>
      <c r="BL13" s="664"/>
      <c r="BM13" s="664"/>
      <c r="BN13" s="665"/>
      <c r="BO13" s="723">
        <v>47.2</v>
      </c>
      <c r="BP13" s="723"/>
      <c r="BQ13" s="723"/>
      <c r="BR13" s="723"/>
      <c r="BS13" s="669" t="s">
        <v>128</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1915287</v>
      </c>
      <c r="CS13" s="664"/>
      <c r="CT13" s="664"/>
      <c r="CU13" s="664"/>
      <c r="CV13" s="664"/>
      <c r="CW13" s="664"/>
      <c r="CX13" s="664"/>
      <c r="CY13" s="665"/>
      <c r="CZ13" s="723">
        <v>10.1</v>
      </c>
      <c r="DA13" s="723"/>
      <c r="DB13" s="723"/>
      <c r="DC13" s="723"/>
      <c r="DD13" s="669">
        <v>711320</v>
      </c>
      <c r="DE13" s="664"/>
      <c r="DF13" s="664"/>
      <c r="DG13" s="664"/>
      <c r="DH13" s="664"/>
      <c r="DI13" s="664"/>
      <c r="DJ13" s="664"/>
      <c r="DK13" s="664"/>
      <c r="DL13" s="664"/>
      <c r="DM13" s="664"/>
      <c r="DN13" s="664"/>
      <c r="DO13" s="664"/>
      <c r="DP13" s="665"/>
      <c r="DQ13" s="669">
        <v>1419366</v>
      </c>
      <c r="DR13" s="664"/>
      <c r="DS13" s="664"/>
      <c r="DT13" s="664"/>
      <c r="DU13" s="664"/>
      <c r="DV13" s="664"/>
      <c r="DW13" s="664"/>
      <c r="DX13" s="664"/>
      <c r="DY13" s="664"/>
      <c r="DZ13" s="664"/>
      <c r="EA13" s="664"/>
      <c r="EB13" s="664"/>
      <c r="EC13" s="704"/>
    </row>
    <row r="14" spans="2:143" ht="11.25" customHeight="1" x14ac:dyDescent="0.15">
      <c r="B14" s="658" t="s">
        <v>258</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128</v>
      </c>
      <c r="AA14" s="723"/>
      <c r="AB14" s="723"/>
      <c r="AC14" s="723"/>
      <c r="AD14" s="724" t="s">
        <v>128</v>
      </c>
      <c r="AE14" s="724"/>
      <c r="AF14" s="724"/>
      <c r="AG14" s="724"/>
      <c r="AH14" s="724"/>
      <c r="AI14" s="724"/>
      <c r="AJ14" s="724"/>
      <c r="AK14" s="724"/>
      <c r="AL14" s="666" t="s">
        <v>128</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111176</v>
      </c>
      <c r="BH14" s="664"/>
      <c r="BI14" s="664"/>
      <c r="BJ14" s="664"/>
      <c r="BK14" s="664"/>
      <c r="BL14" s="664"/>
      <c r="BM14" s="664"/>
      <c r="BN14" s="665"/>
      <c r="BO14" s="723">
        <v>3.6</v>
      </c>
      <c r="BP14" s="723"/>
      <c r="BQ14" s="723"/>
      <c r="BR14" s="723"/>
      <c r="BS14" s="669" t="s">
        <v>128</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763283</v>
      </c>
      <c r="CS14" s="664"/>
      <c r="CT14" s="664"/>
      <c r="CU14" s="664"/>
      <c r="CV14" s="664"/>
      <c r="CW14" s="664"/>
      <c r="CX14" s="664"/>
      <c r="CY14" s="665"/>
      <c r="CZ14" s="723">
        <v>4</v>
      </c>
      <c r="DA14" s="723"/>
      <c r="DB14" s="723"/>
      <c r="DC14" s="723"/>
      <c r="DD14" s="669">
        <v>49998</v>
      </c>
      <c r="DE14" s="664"/>
      <c r="DF14" s="664"/>
      <c r="DG14" s="664"/>
      <c r="DH14" s="664"/>
      <c r="DI14" s="664"/>
      <c r="DJ14" s="664"/>
      <c r="DK14" s="664"/>
      <c r="DL14" s="664"/>
      <c r="DM14" s="664"/>
      <c r="DN14" s="664"/>
      <c r="DO14" s="664"/>
      <c r="DP14" s="665"/>
      <c r="DQ14" s="669">
        <v>724046</v>
      </c>
      <c r="DR14" s="664"/>
      <c r="DS14" s="664"/>
      <c r="DT14" s="664"/>
      <c r="DU14" s="664"/>
      <c r="DV14" s="664"/>
      <c r="DW14" s="664"/>
      <c r="DX14" s="664"/>
      <c r="DY14" s="664"/>
      <c r="DZ14" s="664"/>
      <c r="EA14" s="664"/>
      <c r="EB14" s="664"/>
      <c r="EC14" s="704"/>
    </row>
    <row r="15" spans="2:143" ht="11.25" customHeight="1" x14ac:dyDescent="0.15">
      <c r="B15" s="658" t="s">
        <v>261</v>
      </c>
      <c r="C15" s="659"/>
      <c r="D15" s="659"/>
      <c r="E15" s="659"/>
      <c r="F15" s="659"/>
      <c r="G15" s="659"/>
      <c r="H15" s="659"/>
      <c r="I15" s="659"/>
      <c r="J15" s="659"/>
      <c r="K15" s="659"/>
      <c r="L15" s="659"/>
      <c r="M15" s="659"/>
      <c r="N15" s="659"/>
      <c r="O15" s="659"/>
      <c r="P15" s="659"/>
      <c r="Q15" s="660"/>
      <c r="R15" s="661">
        <v>48364</v>
      </c>
      <c r="S15" s="664"/>
      <c r="T15" s="664"/>
      <c r="U15" s="664"/>
      <c r="V15" s="664"/>
      <c r="W15" s="664"/>
      <c r="X15" s="664"/>
      <c r="Y15" s="665"/>
      <c r="Z15" s="723">
        <v>0.2</v>
      </c>
      <c r="AA15" s="723"/>
      <c r="AB15" s="723"/>
      <c r="AC15" s="723"/>
      <c r="AD15" s="724">
        <v>48364</v>
      </c>
      <c r="AE15" s="724"/>
      <c r="AF15" s="724"/>
      <c r="AG15" s="724"/>
      <c r="AH15" s="724"/>
      <c r="AI15" s="724"/>
      <c r="AJ15" s="724"/>
      <c r="AK15" s="724"/>
      <c r="AL15" s="666">
        <v>0.5</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233512</v>
      </c>
      <c r="BH15" s="664"/>
      <c r="BI15" s="664"/>
      <c r="BJ15" s="664"/>
      <c r="BK15" s="664"/>
      <c r="BL15" s="664"/>
      <c r="BM15" s="664"/>
      <c r="BN15" s="665"/>
      <c r="BO15" s="723">
        <v>7.6</v>
      </c>
      <c r="BP15" s="723"/>
      <c r="BQ15" s="723"/>
      <c r="BR15" s="723"/>
      <c r="BS15" s="669" t="s">
        <v>246</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2581078</v>
      </c>
      <c r="CS15" s="664"/>
      <c r="CT15" s="664"/>
      <c r="CU15" s="664"/>
      <c r="CV15" s="664"/>
      <c r="CW15" s="664"/>
      <c r="CX15" s="664"/>
      <c r="CY15" s="665"/>
      <c r="CZ15" s="723">
        <v>13.6</v>
      </c>
      <c r="DA15" s="723"/>
      <c r="DB15" s="723"/>
      <c r="DC15" s="723"/>
      <c r="DD15" s="669">
        <v>1162057</v>
      </c>
      <c r="DE15" s="664"/>
      <c r="DF15" s="664"/>
      <c r="DG15" s="664"/>
      <c r="DH15" s="664"/>
      <c r="DI15" s="664"/>
      <c r="DJ15" s="664"/>
      <c r="DK15" s="664"/>
      <c r="DL15" s="664"/>
      <c r="DM15" s="664"/>
      <c r="DN15" s="664"/>
      <c r="DO15" s="664"/>
      <c r="DP15" s="665"/>
      <c r="DQ15" s="669">
        <v>1195733</v>
      </c>
      <c r="DR15" s="664"/>
      <c r="DS15" s="664"/>
      <c r="DT15" s="664"/>
      <c r="DU15" s="664"/>
      <c r="DV15" s="664"/>
      <c r="DW15" s="664"/>
      <c r="DX15" s="664"/>
      <c r="DY15" s="664"/>
      <c r="DZ15" s="664"/>
      <c r="EA15" s="664"/>
      <c r="EB15" s="664"/>
      <c r="EC15" s="704"/>
    </row>
    <row r="16" spans="2:143" ht="11.25" customHeight="1" x14ac:dyDescent="0.15">
      <c r="B16" s="658" t="s">
        <v>264</v>
      </c>
      <c r="C16" s="659"/>
      <c r="D16" s="659"/>
      <c r="E16" s="659"/>
      <c r="F16" s="659"/>
      <c r="G16" s="659"/>
      <c r="H16" s="659"/>
      <c r="I16" s="659"/>
      <c r="J16" s="659"/>
      <c r="K16" s="659"/>
      <c r="L16" s="659"/>
      <c r="M16" s="659"/>
      <c r="N16" s="659"/>
      <c r="O16" s="659"/>
      <c r="P16" s="659"/>
      <c r="Q16" s="660"/>
      <c r="R16" s="661" t="s">
        <v>246</v>
      </c>
      <c r="S16" s="664"/>
      <c r="T16" s="664"/>
      <c r="U16" s="664"/>
      <c r="V16" s="664"/>
      <c r="W16" s="664"/>
      <c r="X16" s="664"/>
      <c r="Y16" s="665"/>
      <c r="Z16" s="723" t="s">
        <v>246</v>
      </c>
      <c r="AA16" s="723"/>
      <c r="AB16" s="723"/>
      <c r="AC16" s="723"/>
      <c r="AD16" s="724" t="s">
        <v>128</v>
      </c>
      <c r="AE16" s="724"/>
      <c r="AF16" s="724"/>
      <c r="AG16" s="724"/>
      <c r="AH16" s="724"/>
      <c r="AI16" s="724"/>
      <c r="AJ16" s="724"/>
      <c r="AK16" s="724"/>
      <c r="AL16" s="666" t="s">
        <v>128</v>
      </c>
      <c r="AM16" s="667"/>
      <c r="AN16" s="667"/>
      <c r="AO16" s="725"/>
      <c r="AP16" s="658" t="s">
        <v>265</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128</v>
      </c>
      <c r="BP16" s="723"/>
      <c r="BQ16" s="723"/>
      <c r="BR16" s="723"/>
      <c r="BS16" s="669" t="s">
        <v>246</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v>230084</v>
      </c>
      <c r="CS16" s="664"/>
      <c r="CT16" s="664"/>
      <c r="CU16" s="664"/>
      <c r="CV16" s="664"/>
      <c r="CW16" s="664"/>
      <c r="CX16" s="664"/>
      <c r="CY16" s="665"/>
      <c r="CZ16" s="723">
        <v>1.2</v>
      </c>
      <c r="DA16" s="723"/>
      <c r="DB16" s="723"/>
      <c r="DC16" s="723"/>
      <c r="DD16" s="669" t="s">
        <v>128</v>
      </c>
      <c r="DE16" s="664"/>
      <c r="DF16" s="664"/>
      <c r="DG16" s="664"/>
      <c r="DH16" s="664"/>
      <c r="DI16" s="664"/>
      <c r="DJ16" s="664"/>
      <c r="DK16" s="664"/>
      <c r="DL16" s="664"/>
      <c r="DM16" s="664"/>
      <c r="DN16" s="664"/>
      <c r="DO16" s="664"/>
      <c r="DP16" s="665"/>
      <c r="DQ16" s="669">
        <v>107955</v>
      </c>
      <c r="DR16" s="664"/>
      <c r="DS16" s="664"/>
      <c r="DT16" s="664"/>
      <c r="DU16" s="664"/>
      <c r="DV16" s="664"/>
      <c r="DW16" s="664"/>
      <c r="DX16" s="664"/>
      <c r="DY16" s="664"/>
      <c r="DZ16" s="664"/>
      <c r="EA16" s="664"/>
      <c r="EB16" s="664"/>
      <c r="EC16" s="704"/>
    </row>
    <row r="17" spans="2:133" ht="11.25" customHeight="1" x14ac:dyDescent="0.15">
      <c r="B17" s="658" t="s">
        <v>267</v>
      </c>
      <c r="C17" s="659"/>
      <c r="D17" s="659"/>
      <c r="E17" s="659"/>
      <c r="F17" s="659"/>
      <c r="G17" s="659"/>
      <c r="H17" s="659"/>
      <c r="I17" s="659"/>
      <c r="J17" s="659"/>
      <c r="K17" s="659"/>
      <c r="L17" s="659"/>
      <c r="M17" s="659"/>
      <c r="N17" s="659"/>
      <c r="O17" s="659"/>
      <c r="P17" s="659"/>
      <c r="Q17" s="660"/>
      <c r="R17" s="661">
        <v>12153</v>
      </c>
      <c r="S17" s="664"/>
      <c r="T17" s="664"/>
      <c r="U17" s="664"/>
      <c r="V17" s="664"/>
      <c r="W17" s="664"/>
      <c r="X17" s="664"/>
      <c r="Y17" s="665"/>
      <c r="Z17" s="723">
        <v>0.1</v>
      </c>
      <c r="AA17" s="723"/>
      <c r="AB17" s="723"/>
      <c r="AC17" s="723"/>
      <c r="AD17" s="724">
        <v>12153</v>
      </c>
      <c r="AE17" s="724"/>
      <c r="AF17" s="724"/>
      <c r="AG17" s="724"/>
      <c r="AH17" s="724"/>
      <c r="AI17" s="724"/>
      <c r="AJ17" s="724"/>
      <c r="AK17" s="724"/>
      <c r="AL17" s="666">
        <v>0.1</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128</v>
      </c>
      <c r="BP17" s="723"/>
      <c r="BQ17" s="723"/>
      <c r="BR17" s="723"/>
      <c r="BS17" s="669" t="s">
        <v>128</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1740759</v>
      </c>
      <c r="CS17" s="664"/>
      <c r="CT17" s="664"/>
      <c r="CU17" s="664"/>
      <c r="CV17" s="664"/>
      <c r="CW17" s="664"/>
      <c r="CX17" s="664"/>
      <c r="CY17" s="665"/>
      <c r="CZ17" s="723">
        <v>9.1</v>
      </c>
      <c r="DA17" s="723"/>
      <c r="DB17" s="723"/>
      <c r="DC17" s="723"/>
      <c r="DD17" s="669" t="s">
        <v>246</v>
      </c>
      <c r="DE17" s="664"/>
      <c r="DF17" s="664"/>
      <c r="DG17" s="664"/>
      <c r="DH17" s="664"/>
      <c r="DI17" s="664"/>
      <c r="DJ17" s="664"/>
      <c r="DK17" s="664"/>
      <c r="DL17" s="664"/>
      <c r="DM17" s="664"/>
      <c r="DN17" s="664"/>
      <c r="DO17" s="664"/>
      <c r="DP17" s="665"/>
      <c r="DQ17" s="669">
        <v>1676204</v>
      </c>
      <c r="DR17" s="664"/>
      <c r="DS17" s="664"/>
      <c r="DT17" s="664"/>
      <c r="DU17" s="664"/>
      <c r="DV17" s="664"/>
      <c r="DW17" s="664"/>
      <c r="DX17" s="664"/>
      <c r="DY17" s="664"/>
      <c r="DZ17" s="664"/>
      <c r="EA17" s="664"/>
      <c r="EB17" s="664"/>
      <c r="EC17" s="704"/>
    </row>
    <row r="18" spans="2:133" ht="11.25" customHeight="1" x14ac:dyDescent="0.15">
      <c r="B18" s="658" t="s">
        <v>270</v>
      </c>
      <c r="C18" s="659"/>
      <c r="D18" s="659"/>
      <c r="E18" s="659"/>
      <c r="F18" s="659"/>
      <c r="G18" s="659"/>
      <c r="H18" s="659"/>
      <c r="I18" s="659"/>
      <c r="J18" s="659"/>
      <c r="K18" s="659"/>
      <c r="L18" s="659"/>
      <c r="M18" s="659"/>
      <c r="N18" s="659"/>
      <c r="O18" s="659"/>
      <c r="P18" s="659"/>
      <c r="Q18" s="660"/>
      <c r="R18" s="661">
        <v>7213010</v>
      </c>
      <c r="S18" s="664"/>
      <c r="T18" s="664"/>
      <c r="U18" s="664"/>
      <c r="V18" s="664"/>
      <c r="W18" s="664"/>
      <c r="X18" s="664"/>
      <c r="Y18" s="665"/>
      <c r="Z18" s="723">
        <v>37.200000000000003</v>
      </c>
      <c r="AA18" s="723"/>
      <c r="AB18" s="723"/>
      <c r="AC18" s="723"/>
      <c r="AD18" s="724">
        <v>6049432</v>
      </c>
      <c r="AE18" s="724"/>
      <c r="AF18" s="724"/>
      <c r="AG18" s="724"/>
      <c r="AH18" s="724"/>
      <c r="AI18" s="724"/>
      <c r="AJ18" s="724"/>
      <c r="AK18" s="724"/>
      <c r="AL18" s="666">
        <v>60.1</v>
      </c>
      <c r="AM18" s="667"/>
      <c r="AN18" s="667"/>
      <c r="AO18" s="725"/>
      <c r="AP18" s="658" t="s">
        <v>271</v>
      </c>
      <c r="AQ18" s="659"/>
      <c r="AR18" s="659"/>
      <c r="AS18" s="659"/>
      <c r="AT18" s="659"/>
      <c r="AU18" s="659"/>
      <c r="AV18" s="659"/>
      <c r="AW18" s="659"/>
      <c r="AX18" s="659"/>
      <c r="AY18" s="659"/>
      <c r="AZ18" s="659"/>
      <c r="BA18" s="659"/>
      <c r="BB18" s="659"/>
      <c r="BC18" s="659"/>
      <c r="BD18" s="659"/>
      <c r="BE18" s="659"/>
      <c r="BF18" s="660"/>
      <c r="BG18" s="661" t="s">
        <v>246</v>
      </c>
      <c r="BH18" s="664"/>
      <c r="BI18" s="664"/>
      <c r="BJ18" s="664"/>
      <c r="BK18" s="664"/>
      <c r="BL18" s="664"/>
      <c r="BM18" s="664"/>
      <c r="BN18" s="665"/>
      <c r="BO18" s="723" t="s">
        <v>246</v>
      </c>
      <c r="BP18" s="723"/>
      <c r="BQ18" s="723"/>
      <c r="BR18" s="723"/>
      <c r="BS18" s="669" t="s">
        <v>128</v>
      </c>
      <c r="BT18" s="664"/>
      <c r="BU18" s="664"/>
      <c r="BV18" s="664"/>
      <c r="BW18" s="664"/>
      <c r="BX18" s="664"/>
      <c r="BY18" s="664"/>
      <c r="BZ18" s="664"/>
      <c r="CA18" s="664"/>
      <c r="CB18" s="704"/>
      <c r="CD18" s="705" t="s">
        <v>272</v>
      </c>
      <c r="CE18" s="702"/>
      <c r="CF18" s="702"/>
      <c r="CG18" s="702"/>
      <c r="CH18" s="702"/>
      <c r="CI18" s="702"/>
      <c r="CJ18" s="702"/>
      <c r="CK18" s="702"/>
      <c r="CL18" s="702"/>
      <c r="CM18" s="702"/>
      <c r="CN18" s="702"/>
      <c r="CO18" s="702"/>
      <c r="CP18" s="702"/>
      <c r="CQ18" s="703"/>
      <c r="CR18" s="661" t="s">
        <v>246</v>
      </c>
      <c r="CS18" s="664"/>
      <c r="CT18" s="664"/>
      <c r="CU18" s="664"/>
      <c r="CV18" s="664"/>
      <c r="CW18" s="664"/>
      <c r="CX18" s="664"/>
      <c r="CY18" s="665"/>
      <c r="CZ18" s="723" t="s">
        <v>246</v>
      </c>
      <c r="DA18" s="723"/>
      <c r="DB18" s="723"/>
      <c r="DC18" s="723"/>
      <c r="DD18" s="669" t="s">
        <v>246</v>
      </c>
      <c r="DE18" s="664"/>
      <c r="DF18" s="664"/>
      <c r="DG18" s="664"/>
      <c r="DH18" s="664"/>
      <c r="DI18" s="664"/>
      <c r="DJ18" s="664"/>
      <c r="DK18" s="664"/>
      <c r="DL18" s="664"/>
      <c r="DM18" s="664"/>
      <c r="DN18" s="664"/>
      <c r="DO18" s="664"/>
      <c r="DP18" s="665"/>
      <c r="DQ18" s="669" t="s">
        <v>246</v>
      </c>
      <c r="DR18" s="664"/>
      <c r="DS18" s="664"/>
      <c r="DT18" s="664"/>
      <c r="DU18" s="664"/>
      <c r="DV18" s="664"/>
      <c r="DW18" s="664"/>
      <c r="DX18" s="664"/>
      <c r="DY18" s="664"/>
      <c r="DZ18" s="664"/>
      <c r="EA18" s="664"/>
      <c r="EB18" s="664"/>
      <c r="EC18" s="704"/>
    </row>
    <row r="19" spans="2:133" ht="11.25" customHeight="1" x14ac:dyDescent="0.15">
      <c r="B19" s="658" t="s">
        <v>273</v>
      </c>
      <c r="C19" s="659"/>
      <c r="D19" s="659"/>
      <c r="E19" s="659"/>
      <c r="F19" s="659"/>
      <c r="G19" s="659"/>
      <c r="H19" s="659"/>
      <c r="I19" s="659"/>
      <c r="J19" s="659"/>
      <c r="K19" s="659"/>
      <c r="L19" s="659"/>
      <c r="M19" s="659"/>
      <c r="N19" s="659"/>
      <c r="O19" s="659"/>
      <c r="P19" s="659"/>
      <c r="Q19" s="660"/>
      <c r="R19" s="661">
        <v>6049432</v>
      </c>
      <c r="S19" s="664"/>
      <c r="T19" s="664"/>
      <c r="U19" s="664"/>
      <c r="V19" s="664"/>
      <c r="W19" s="664"/>
      <c r="X19" s="664"/>
      <c r="Y19" s="665"/>
      <c r="Z19" s="723">
        <v>31.2</v>
      </c>
      <c r="AA19" s="723"/>
      <c r="AB19" s="723"/>
      <c r="AC19" s="723"/>
      <c r="AD19" s="724">
        <v>6049432</v>
      </c>
      <c r="AE19" s="724"/>
      <c r="AF19" s="724"/>
      <c r="AG19" s="724"/>
      <c r="AH19" s="724"/>
      <c r="AI19" s="724"/>
      <c r="AJ19" s="724"/>
      <c r="AK19" s="724"/>
      <c r="AL19" s="666">
        <v>60.1</v>
      </c>
      <c r="AM19" s="667"/>
      <c r="AN19" s="667"/>
      <c r="AO19" s="725"/>
      <c r="AP19" s="658" t="s">
        <v>274</v>
      </c>
      <c r="AQ19" s="659"/>
      <c r="AR19" s="659"/>
      <c r="AS19" s="659"/>
      <c r="AT19" s="659"/>
      <c r="AU19" s="659"/>
      <c r="AV19" s="659"/>
      <c r="AW19" s="659"/>
      <c r="AX19" s="659"/>
      <c r="AY19" s="659"/>
      <c r="AZ19" s="659"/>
      <c r="BA19" s="659"/>
      <c r="BB19" s="659"/>
      <c r="BC19" s="659"/>
      <c r="BD19" s="659"/>
      <c r="BE19" s="659"/>
      <c r="BF19" s="660"/>
      <c r="BG19" s="661">
        <v>31800</v>
      </c>
      <c r="BH19" s="664"/>
      <c r="BI19" s="664"/>
      <c r="BJ19" s="664"/>
      <c r="BK19" s="664"/>
      <c r="BL19" s="664"/>
      <c r="BM19" s="664"/>
      <c r="BN19" s="665"/>
      <c r="BO19" s="723">
        <v>1</v>
      </c>
      <c r="BP19" s="723"/>
      <c r="BQ19" s="723"/>
      <c r="BR19" s="723"/>
      <c r="BS19" s="669" t="s">
        <v>128</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246</v>
      </c>
      <c r="DA19" s="723"/>
      <c r="DB19" s="723"/>
      <c r="DC19" s="723"/>
      <c r="DD19" s="669" t="s">
        <v>128</v>
      </c>
      <c r="DE19" s="664"/>
      <c r="DF19" s="664"/>
      <c r="DG19" s="664"/>
      <c r="DH19" s="664"/>
      <c r="DI19" s="664"/>
      <c r="DJ19" s="664"/>
      <c r="DK19" s="664"/>
      <c r="DL19" s="664"/>
      <c r="DM19" s="664"/>
      <c r="DN19" s="664"/>
      <c r="DO19" s="664"/>
      <c r="DP19" s="665"/>
      <c r="DQ19" s="669" t="s">
        <v>246</v>
      </c>
      <c r="DR19" s="664"/>
      <c r="DS19" s="664"/>
      <c r="DT19" s="664"/>
      <c r="DU19" s="664"/>
      <c r="DV19" s="664"/>
      <c r="DW19" s="664"/>
      <c r="DX19" s="664"/>
      <c r="DY19" s="664"/>
      <c r="DZ19" s="664"/>
      <c r="EA19" s="664"/>
      <c r="EB19" s="664"/>
      <c r="EC19" s="704"/>
    </row>
    <row r="20" spans="2:133" ht="11.25" customHeight="1" x14ac:dyDescent="0.15">
      <c r="B20" s="658" t="s">
        <v>276</v>
      </c>
      <c r="C20" s="659"/>
      <c r="D20" s="659"/>
      <c r="E20" s="659"/>
      <c r="F20" s="659"/>
      <c r="G20" s="659"/>
      <c r="H20" s="659"/>
      <c r="I20" s="659"/>
      <c r="J20" s="659"/>
      <c r="K20" s="659"/>
      <c r="L20" s="659"/>
      <c r="M20" s="659"/>
      <c r="N20" s="659"/>
      <c r="O20" s="659"/>
      <c r="P20" s="659"/>
      <c r="Q20" s="660"/>
      <c r="R20" s="661">
        <v>1163279</v>
      </c>
      <c r="S20" s="664"/>
      <c r="T20" s="664"/>
      <c r="U20" s="664"/>
      <c r="V20" s="664"/>
      <c r="W20" s="664"/>
      <c r="X20" s="664"/>
      <c r="Y20" s="665"/>
      <c r="Z20" s="723">
        <v>6</v>
      </c>
      <c r="AA20" s="723"/>
      <c r="AB20" s="723"/>
      <c r="AC20" s="723"/>
      <c r="AD20" s="724" t="s">
        <v>128</v>
      </c>
      <c r="AE20" s="724"/>
      <c r="AF20" s="724"/>
      <c r="AG20" s="724"/>
      <c r="AH20" s="724"/>
      <c r="AI20" s="724"/>
      <c r="AJ20" s="724"/>
      <c r="AK20" s="724"/>
      <c r="AL20" s="666" t="s">
        <v>128</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v>31800</v>
      </c>
      <c r="BH20" s="664"/>
      <c r="BI20" s="664"/>
      <c r="BJ20" s="664"/>
      <c r="BK20" s="664"/>
      <c r="BL20" s="664"/>
      <c r="BM20" s="664"/>
      <c r="BN20" s="665"/>
      <c r="BO20" s="723">
        <v>1</v>
      </c>
      <c r="BP20" s="723"/>
      <c r="BQ20" s="723"/>
      <c r="BR20" s="723"/>
      <c r="BS20" s="669" t="s">
        <v>246</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19031038</v>
      </c>
      <c r="CS20" s="664"/>
      <c r="CT20" s="664"/>
      <c r="CU20" s="664"/>
      <c r="CV20" s="664"/>
      <c r="CW20" s="664"/>
      <c r="CX20" s="664"/>
      <c r="CY20" s="665"/>
      <c r="CZ20" s="723">
        <v>100</v>
      </c>
      <c r="DA20" s="723"/>
      <c r="DB20" s="723"/>
      <c r="DC20" s="723"/>
      <c r="DD20" s="669">
        <v>2462629</v>
      </c>
      <c r="DE20" s="664"/>
      <c r="DF20" s="664"/>
      <c r="DG20" s="664"/>
      <c r="DH20" s="664"/>
      <c r="DI20" s="664"/>
      <c r="DJ20" s="664"/>
      <c r="DK20" s="664"/>
      <c r="DL20" s="664"/>
      <c r="DM20" s="664"/>
      <c r="DN20" s="664"/>
      <c r="DO20" s="664"/>
      <c r="DP20" s="665"/>
      <c r="DQ20" s="669">
        <v>12451171</v>
      </c>
      <c r="DR20" s="664"/>
      <c r="DS20" s="664"/>
      <c r="DT20" s="664"/>
      <c r="DU20" s="664"/>
      <c r="DV20" s="664"/>
      <c r="DW20" s="664"/>
      <c r="DX20" s="664"/>
      <c r="DY20" s="664"/>
      <c r="DZ20" s="664"/>
      <c r="EA20" s="664"/>
      <c r="EB20" s="664"/>
      <c r="EC20" s="704"/>
    </row>
    <row r="21" spans="2:133" ht="11.25" customHeight="1" x14ac:dyDescent="0.15">
      <c r="B21" s="658" t="s">
        <v>279</v>
      </c>
      <c r="C21" s="659"/>
      <c r="D21" s="659"/>
      <c r="E21" s="659"/>
      <c r="F21" s="659"/>
      <c r="G21" s="659"/>
      <c r="H21" s="659"/>
      <c r="I21" s="659"/>
      <c r="J21" s="659"/>
      <c r="K21" s="659"/>
      <c r="L21" s="659"/>
      <c r="M21" s="659"/>
      <c r="N21" s="659"/>
      <c r="O21" s="659"/>
      <c r="P21" s="659"/>
      <c r="Q21" s="660"/>
      <c r="R21" s="661">
        <v>299</v>
      </c>
      <c r="S21" s="664"/>
      <c r="T21" s="664"/>
      <c r="U21" s="664"/>
      <c r="V21" s="664"/>
      <c r="W21" s="664"/>
      <c r="X21" s="664"/>
      <c r="Y21" s="665"/>
      <c r="Z21" s="723">
        <v>0</v>
      </c>
      <c r="AA21" s="723"/>
      <c r="AB21" s="723"/>
      <c r="AC21" s="723"/>
      <c r="AD21" s="724" t="s">
        <v>128</v>
      </c>
      <c r="AE21" s="724"/>
      <c r="AF21" s="724"/>
      <c r="AG21" s="724"/>
      <c r="AH21" s="724"/>
      <c r="AI21" s="724"/>
      <c r="AJ21" s="724"/>
      <c r="AK21" s="724"/>
      <c r="AL21" s="666" t="s">
        <v>128</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v>31800</v>
      </c>
      <c r="BH21" s="664"/>
      <c r="BI21" s="664"/>
      <c r="BJ21" s="664"/>
      <c r="BK21" s="664"/>
      <c r="BL21" s="664"/>
      <c r="BM21" s="664"/>
      <c r="BN21" s="665"/>
      <c r="BO21" s="723">
        <v>1</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281</v>
      </c>
      <c r="C22" s="659"/>
      <c r="D22" s="659"/>
      <c r="E22" s="659"/>
      <c r="F22" s="659"/>
      <c r="G22" s="659"/>
      <c r="H22" s="659"/>
      <c r="I22" s="659"/>
      <c r="J22" s="659"/>
      <c r="K22" s="659"/>
      <c r="L22" s="659"/>
      <c r="M22" s="659"/>
      <c r="N22" s="659"/>
      <c r="O22" s="659"/>
      <c r="P22" s="659"/>
      <c r="Q22" s="660"/>
      <c r="R22" s="661">
        <v>11192779</v>
      </c>
      <c r="S22" s="664"/>
      <c r="T22" s="664"/>
      <c r="U22" s="664"/>
      <c r="V22" s="664"/>
      <c r="W22" s="664"/>
      <c r="X22" s="664"/>
      <c r="Y22" s="665"/>
      <c r="Z22" s="723">
        <v>57.7</v>
      </c>
      <c r="AA22" s="723"/>
      <c r="AB22" s="723"/>
      <c r="AC22" s="723"/>
      <c r="AD22" s="724">
        <v>10029201</v>
      </c>
      <c r="AE22" s="724"/>
      <c r="AF22" s="724"/>
      <c r="AG22" s="724"/>
      <c r="AH22" s="724"/>
      <c r="AI22" s="724"/>
      <c r="AJ22" s="724"/>
      <c r="AK22" s="724"/>
      <c r="AL22" s="666">
        <v>99.7</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128</v>
      </c>
      <c r="BP22" s="723"/>
      <c r="BQ22" s="723"/>
      <c r="BR22" s="723"/>
      <c r="BS22" s="669" t="s">
        <v>246</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284</v>
      </c>
      <c r="C23" s="659"/>
      <c r="D23" s="659"/>
      <c r="E23" s="659"/>
      <c r="F23" s="659"/>
      <c r="G23" s="659"/>
      <c r="H23" s="659"/>
      <c r="I23" s="659"/>
      <c r="J23" s="659"/>
      <c r="K23" s="659"/>
      <c r="L23" s="659"/>
      <c r="M23" s="659"/>
      <c r="N23" s="659"/>
      <c r="O23" s="659"/>
      <c r="P23" s="659"/>
      <c r="Q23" s="660"/>
      <c r="R23" s="661">
        <v>2636</v>
      </c>
      <c r="S23" s="664"/>
      <c r="T23" s="664"/>
      <c r="U23" s="664"/>
      <c r="V23" s="664"/>
      <c r="W23" s="664"/>
      <c r="X23" s="664"/>
      <c r="Y23" s="665"/>
      <c r="Z23" s="723">
        <v>0</v>
      </c>
      <c r="AA23" s="723"/>
      <c r="AB23" s="723"/>
      <c r="AC23" s="723"/>
      <c r="AD23" s="724">
        <v>2636</v>
      </c>
      <c r="AE23" s="724"/>
      <c r="AF23" s="724"/>
      <c r="AG23" s="724"/>
      <c r="AH23" s="724"/>
      <c r="AI23" s="724"/>
      <c r="AJ23" s="724"/>
      <c r="AK23" s="724"/>
      <c r="AL23" s="666">
        <v>0</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t="s">
        <v>246</v>
      </c>
      <c r="BH23" s="664"/>
      <c r="BI23" s="664"/>
      <c r="BJ23" s="664"/>
      <c r="BK23" s="664"/>
      <c r="BL23" s="664"/>
      <c r="BM23" s="664"/>
      <c r="BN23" s="665"/>
      <c r="BO23" s="723" t="s">
        <v>128</v>
      </c>
      <c r="BP23" s="723"/>
      <c r="BQ23" s="723"/>
      <c r="BR23" s="723"/>
      <c r="BS23" s="669" t="s">
        <v>128</v>
      </c>
      <c r="BT23" s="664"/>
      <c r="BU23" s="664"/>
      <c r="BV23" s="664"/>
      <c r="BW23" s="664"/>
      <c r="BX23" s="664"/>
      <c r="BY23" s="664"/>
      <c r="BZ23" s="664"/>
      <c r="CA23" s="664"/>
      <c r="CB23" s="704"/>
      <c r="CD23" s="778" t="s">
        <v>224</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x14ac:dyDescent="0.15">
      <c r="B24" s="658" t="s">
        <v>291</v>
      </c>
      <c r="C24" s="659"/>
      <c r="D24" s="659"/>
      <c r="E24" s="659"/>
      <c r="F24" s="659"/>
      <c r="G24" s="659"/>
      <c r="H24" s="659"/>
      <c r="I24" s="659"/>
      <c r="J24" s="659"/>
      <c r="K24" s="659"/>
      <c r="L24" s="659"/>
      <c r="M24" s="659"/>
      <c r="N24" s="659"/>
      <c r="O24" s="659"/>
      <c r="P24" s="659"/>
      <c r="Q24" s="660"/>
      <c r="R24" s="661">
        <v>40614</v>
      </c>
      <c r="S24" s="664"/>
      <c r="T24" s="664"/>
      <c r="U24" s="664"/>
      <c r="V24" s="664"/>
      <c r="W24" s="664"/>
      <c r="X24" s="664"/>
      <c r="Y24" s="665"/>
      <c r="Z24" s="723">
        <v>0.2</v>
      </c>
      <c r="AA24" s="723"/>
      <c r="AB24" s="723"/>
      <c r="AC24" s="723"/>
      <c r="AD24" s="724" t="s">
        <v>246</v>
      </c>
      <c r="AE24" s="724"/>
      <c r="AF24" s="724"/>
      <c r="AG24" s="724"/>
      <c r="AH24" s="724"/>
      <c r="AI24" s="724"/>
      <c r="AJ24" s="724"/>
      <c r="AK24" s="724"/>
      <c r="AL24" s="666" t="s">
        <v>246</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246</v>
      </c>
      <c r="BH24" s="664"/>
      <c r="BI24" s="664"/>
      <c r="BJ24" s="664"/>
      <c r="BK24" s="664"/>
      <c r="BL24" s="664"/>
      <c r="BM24" s="664"/>
      <c r="BN24" s="665"/>
      <c r="BO24" s="723" t="s">
        <v>128</v>
      </c>
      <c r="BP24" s="723"/>
      <c r="BQ24" s="723"/>
      <c r="BR24" s="723"/>
      <c r="BS24" s="669" t="s">
        <v>128</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7237556</v>
      </c>
      <c r="CS24" s="727"/>
      <c r="CT24" s="727"/>
      <c r="CU24" s="727"/>
      <c r="CV24" s="727"/>
      <c r="CW24" s="727"/>
      <c r="CX24" s="727"/>
      <c r="CY24" s="773"/>
      <c r="CZ24" s="774">
        <v>38</v>
      </c>
      <c r="DA24" s="743"/>
      <c r="DB24" s="743"/>
      <c r="DC24" s="777"/>
      <c r="DD24" s="772">
        <v>5142640</v>
      </c>
      <c r="DE24" s="727"/>
      <c r="DF24" s="727"/>
      <c r="DG24" s="727"/>
      <c r="DH24" s="727"/>
      <c r="DI24" s="727"/>
      <c r="DJ24" s="727"/>
      <c r="DK24" s="773"/>
      <c r="DL24" s="772">
        <v>4958229</v>
      </c>
      <c r="DM24" s="727"/>
      <c r="DN24" s="727"/>
      <c r="DO24" s="727"/>
      <c r="DP24" s="727"/>
      <c r="DQ24" s="727"/>
      <c r="DR24" s="727"/>
      <c r="DS24" s="727"/>
      <c r="DT24" s="727"/>
      <c r="DU24" s="727"/>
      <c r="DV24" s="773"/>
      <c r="DW24" s="774">
        <v>47.1</v>
      </c>
      <c r="DX24" s="743"/>
      <c r="DY24" s="743"/>
      <c r="DZ24" s="743"/>
      <c r="EA24" s="743"/>
      <c r="EB24" s="743"/>
      <c r="EC24" s="775"/>
    </row>
    <row r="25" spans="2:133" ht="11.25" customHeight="1" x14ac:dyDescent="0.15">
      <c r="B25" s="658" t="s">
        <v>294</v>
      </c>
      <c r="C25" s="659"/>
      <c r="D25" s="659"/>
      <c r="E25" s="659"/>
      <c r="F25" s="659"/>
      <c r="G25" s="659"/>
      <c r="H25" s="659"/>
      <c r="I25" s="659"/>
      <c r="J25" s="659"/>
      <c r="K25" s="659"/>
      <c r="L25" s="659"/>
      <c r="M25" s="659"/>
      <c r="N25" s="659"/>
      <c r="O25" s="659"/>
      <c r="P25" s="659"/>
      <c r="Q25" s="660"/>
      <c r="R25" s="661">
        <v>134821</v>
      </c>
      <c r="S25" s="664"/>
      <c r="T25" s="664"/>
      <c r="U25" s="664"/>
      <c r="V25" s="664"/>
      <c r="W25" s="664"/>
      <c r="X25" s="664"/>
      <c r="Y25" s="665"/>
      <c r="Z25" s="723">
        <v>0.7</v>
      </c>
      <c r="AA25" s="723"/>
      <c r="AB25" s="723"/>
      <c r="AC25" s="723"/>
      <c r="AD25" s="724">
        <v>6583</v>
      </c>
      <c r="AE25" s="724"/>
      <c r="AF25" s="724"/>
      <c r="AG25" s="724"/>
      <c r="AH25" s="724"/>
      <c r="AI25" s="724"/>
      <c r="AJ25" s="724"/>
      <c r="AK25" s="724"/>
      <c r="AL25" s="666">
        <v>0.1</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128</v>
      </c>
      <c r="BP25" s="723"/>
      <c r="BQ25" s="723"/>
      <c r="BR25" s="723"/>
      <c r="BS25" s="669" t="s">
        <v>246</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1930916</v>
      </c>
      <c r="CS25" s="662"/>
      <c r="CT25" s="662"/>
      <c r="CU25" s="662"/>
      <c r="CV25" s="662"/>
      <c r="CW25" s="662"/>
      <c r="CX25" s="662"/>
      <c r="CY25" s="663"/>
      <c r="CZ25" s="666">
        <v>10.1</v>
      </c>
      <c r="DA25" s="695"/>
      <c r="DB25" s="695"/>
      <c r="DC25" s="696"/>
      <c r="DD25" s="669">
        <v>1854404</v>
      </c>
      <c r="DE25" s="662"/>
      <c r="DF25" s="662"/>
      <c r="DG25" s="662"/>
      <c r="DH25" s="662"/>
      <c r="DI25" s="662"/>
      <c r="DJ25" s="662"/>
      <c r="DK25" s="663"/>
      <c r="DL25" s="669">
        <v>1845247</v>
      </c>
      <c r="DM25" s="662"/>
      <c r="DN25" s="662"/>
      <c r="DO25" s="662"/>
      <c r="DP25" s="662"/>
      <c r="DQ25" s="662"/>
      <c r="DR25" s="662"/>
      <c r="DS25" s="662"/>
      <c r="DT25" s="662"/>
      <c r="DU25" s="662"/>
      <c r="DV25" s="663"/>
      <c r="DW25" s="666">
        <v>17.5</v>
      </c>
      <c r="DX25" s="695"/>
      <c r="DY25" s="695"/>
      <c r="DZ25" s="695"/>
      <c r="EA25" s="695"/>
      <c r="EB25" s="695"/>
      <c r="EC25" s="697"/>
    </row>
    <row r="26" spans="2:133" ht="11.25" customHeight="1" x14ac:dyDescent="0.15">
      <c r="B26" s="658" t="s">
        <v>297</v>
      </c>
      <c r="C26" s="659"/>
      <c r="D26" s="659"/>
      <c r="E26" s="659"/>
      <c r="F26" s="659"/>
      <c r="G26" s="659"/>
      <c r="H26" s="659"/>
      <c r="I26" s="659"/>
      <c r="J26" s="659"/>
      <c r="K26" s="659"/>
      <c r="L26" s="659"/>
      <c r="M26" s="659"/>
      <c r="N26" s="659"/>
      <c r="O26" s="659"/>
      <c r="P26" s="659"/>
      <c r="Q26" s="660"/>
      <c r="R26" s="661">
        <v>16327</v>
      </c>
      <c r="S26" s="664"/>
      <c r="T26" s="664"/>
      <c r="U26" s="664"/>
      <c r="V26" s="664"/>
      <c r="W26" s="664"/>
      <c r="X26" s="664"/>
      <c r="Y26" s="665"/>
      <c r="Z26" s="723">
        <v>0.1</v>
      </c>
      <c r="AA26" s="723"/>
      <c r="AB26" s="723"/>
      <c r="AC26" s="723"/>
      <c r="AD26" s="724" t="s">
        <v>128</v>
      </c>
      <c r="AE26" s="724"/>
      <c r="AF26" s="724"/>
      <c r="AG26" s="724"/>
      <c r="AH26" s="724"/>
      <c r="AI26" s="724"/>
      <c r="AJ26" s="724"/>
      <c r="AK26" s="724"/>
      <c r="AL26" s="666" t="s">
        <v>128</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246</v>
      </c>
      <c r="BH26" s="664"/>
      <c r="BI26" s="664"/>
      <c r="BJ26" s="664"/>
      <c r="BK26" s="664"/>
      <c r="BL26" s="664"/>
      <c r="BM26" s="664"/>
      <c r="BN26" s="665"/>
      <c r="BO26" s="723" t="s">
        <v>128</v>
      </c>
      <c r="BP26" s="723"/>
      <c r="BQ26" s="723"/>
      <c r="BR26" s="723"/>
      <c r="BS26" s="669" t="s">
        <v>246</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1214982</v>
      </c>
      <c r="CS26" s="664"/>
      <c r="CT26" s="664"/>
      <c r="CU26" s="664"/>
      <c r="CV26" s="664"/>
      <c r="CW26" s="664"/>
      <c r="CX26" s="664"/>
      <c r="CY26" s="665"/>
      <c r="CZ26" s="666">
        <v>6.4</v>
      </c>
      <c r="DA26" s="695"/>
      <c r="DB26" s="695"/>
      <c r="DC26" s="696"/>
      <c r="DD26" s="669">
        <v>1157411</v>
      </c>
      <c r="DE26" s="664"/>
      <c r="DF26" s="664"/>
      <c r="DG26" s="664"/>
      <c r="DH26" s="664"/>
      <c r="DI26" s="664"/>
      <c r="DJ26" s="664"/>
      <c r="DK26" s="665"/>
      <c r="DL26" s="669" t="s">
        <v>128</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15">
      <c r="B27" s="658" t="s">
        <v>300</v>
      </c>
      <c r="C27" s="659"/>
      <c r="D27" s="659"/>
      <c r="E27" s="659"/>
      <c r="F27" s="659"/>
      <c r="G27" s="659"/>
      <c r="H27" s="659"/>
      <c r="I27" s="659"/>
      <c r="J27" s="659"/>
      <c r="K27" s="659"/>
      <c r="L27" s="659"/>
      <c r="M27" s="659"/>
      <c r="N27" s="659"/>
      <c r="O27" s="659"/>
      <c r="P27" s="659"/>
      <c r="Q27" s="660"/>
      <c r="R27" s="661">
        <v>2008119</v>
      </c>
      <c r="S27" s="664"/>
      <c r="T27" s="664"/>
      <c r="U27" s="664"/>
      <c r="V27" s="664"/>
      <c r="W27" s="664"/>
      <c r="X27" s="664"/>
      <c r="Y27" s="665"/>
      <c r="Z27" s="723">
        <v>10.4</v>
      </c>
      <c r="AA27" s="723"/>
      <c r="AB27" s="723"/>
      <c r="AC27" s="723"/>
      <c r="AD27" s="724" t="s">
        <v>246</v>
      </c>
      <c r="AE27" s="724"/>
      <c r="AF27" s="724"/>
      <c r="AG27" s="724"/>
      <c r="AH27" s="724"/>
      <c r="AI27" s="724"/>
      <c r="AJ27" s="724"/>
      <c r="AK27" s="724"/>
      <c r="AL27" s="666" t="s">
        <v>128</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3058930</v>
      </c>
      <c r="BH27" s="664"/>
      <c r="BI27" s="664"/>
      <c r="BJ27" s="664"/>
      <c r="BK27" s="664"/>
      <c r="BL27" s="664"/>
      <c r="BM27" s="664"/>
      <c r="BN27" s="665"/>
      <c r="BO27" s="723">
        <v>100</v>
      </c>
      <c r="BP27" s="723"/>
      <c r="BQ27" s="723"/>
      <c r="BR27" s="723"/>
      <c r="BS27" s="669">
        <v>38132</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3565944</v>
      </c>
      <c r="CS27" s="662"/>
      <c r="CT27" s="662"/>
      <c r="CU27" s="662"/>
      <c r="CV27" s="662"/>
      <c r="CW27" s="662"/>
      <c r="CX27" s="662"/>
      <c r="CY27" s="663"/>
      <c r="CZ27" s="666">
        <v>18.7</v>
      </c>
      <c r="DA27" s="695"/>
      <c r="DB27" s="695"/>
      <c r="DC27" s="696"/>
      <c r="DD27" s="669">
        <v>1612095</v>
      </c>
      <c r="DE27" s="662"/>
      <c r="DF27" s="662"/>
      <c r="DG27" s="662"/>
      <c r="DH27" s="662"/>
      <c r="DI27" s="662"/>
      <c r="DJ27" s="662"/>
      <c r="DK27" s="663"/>
      <c r="DL27" s="669">
        <v>1436841</v>
      </c>
      <c r="DM27" s="662"/>
      <c r="DN27" s="662"/>
      <c r="DO27" s="662"/>
      <c r="DP27" s="662"/>
      <c r="DQ27" s="662"/>
      <c r="DR27" s="662"/>
      <c r="DS27" s="662"/>
      <c r="DT27" s="662"/>
      <c r="DU27" s="662"/>
      <c r="DV27" s="663"/>
      <c r="DW27" s="666">
        <v>13.7</v>
      </c>
      <c r="DX27" s="695"/>
      <c r="DY27" s="695"/>
      <c r="DZ27" s="695"/>
      <c r="EA27" s="695"/>
      <c r="EB27" s="695"/>
      <c r="EC27" s="697"/>
    </row>
    <row r="28" spans="2:133" ht="11.25" customHeight="1" x14ac:dyDescent="0.15">
      <c r="B28" s="766" t="s">
        <v>303</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246</v>
      </c>
      <c r="AA28" s="723"/>
      <c r="AB28" s="723"/>
      <c r="AC28" s="723"/>
      <c r="AD28" s="724" t="s">
        <v>246</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1740696</v>
      </c>
      <c r="CS28" s="664"/>
      <c r="CT28" s="664"/>
      <c r="CU28" s="664"/>
      <c r="CV28" s="664"/>
      <c r="CW28" s="664"/>
      <c r="CX28" s="664"/>
      <c r="CY28" s="665"/>
      <c r="CZ28" s="666">
        <v>9.1</v>
      </c>
      <c r="DA28" s="695"/>
      <c r="DB28" s="695"/>
      <c r="DC28" s="696"/>
      <c r="DD28" s="669">
        <v>1676141</v>
      </c>
      <c r="DE28" s="664"/>
      <c r="DF28" s="664"/>
      <c r="DG28" s="664"/>
      <c r="DH28" s="664"/>
      <c r="DI28" s="664"/>
      <c r="DJ28" s="664"/>
      <c r="DK28" s="665"/>
      <c r="DL28" s="669">
        <v>1676141</v>
      </c>
      <c r="DM28" s="664"/>
      <c r="DN28" s="664"/>
      <c r="DO28" s="664"/>
      <c r="DP28" s="664"/>
      <c r="DQ28" s="664"/>
      <c r="DR28" s="664"/>
      <c r="DS28" s="664"/>
      <c r="DT28" s="664"/>
      <c r="DU28" s="664"/>
      <c r="DV28" s="665"/>
      <c r="DW28" s="666">
        <v>15.9</v>
      </c>
      <c r="DX28" s="695"/>
      <c r="DY28" s="695"/>
      <c r="DZ28" s="695"/>
      <c r="EA28" s="695"/>
      <c r="EB28" s="695"/>
      <c r="EC28" s="697"/>
    </row>
    <row r="29" spans="2:133" ht="11.25" customHeight="1" x14ac:dyDescent="0.15">
      <c r="B29" s="658" t="s">
        <v>305</v>
      </c>
      <c r="C29" s="659"/>
      <c r="D29" s="659"/>
      <c r="E29" s="659"/>
      <c r="F29" s="659"/>
      <c r="G29" s="659"/>
      <c r="H29" s="659"/>
      <c r="I29" s="659"/>
      <c r="J29" s="659"/>
      <c r="K29" s="659"/>
      <c r="L29" s="659"/>
      <c r="M29" s="659"/>
      <c r="N29" s="659"/>
      <c r="O29" s="659"/>
      <c r="P29" s="659"/>
      <c r="Q29" s="660"/>
      <c r="R29" s="661">
        <v>2009690</v>
      </c>
      <c r="S29" s="664"/>
      <c r="T29" s="664"/>
      <c r="U29" s="664"/>
      <c r="V29" s="664"/>
      <c r="W29" s="664"/>
      <c r="X29" s="664"/>
      <c r="Y29" s="665"/>
      <c r="Z29" s="723">
        <v>10.4</v>
      </c>
      <c r="AA29" s="723"/>
      <c r="AB29" s="723"/>
      <c r="AC29" s="723"/>
      <c r="AD29" s="724" t="s">
        <v>246</v>
      </c>
      <c r="AE29" s="724"/>
      <c r="AF29" s="724"/>
      <c r="AG29" s="724"/>
      <c r="AH29" s="724"/>
      <c r="AI29" s="724"/>
      <c r="AJ29" s="724"/>
      <c r="AK29" s="724"/>
      <c r="AL29" s="666" t="s">
        <v>128</v>
      </c>
      <c r="AM29" s="667"/>
      <c r="AN29" s="667"/>
      <c r="AO29" s="725"/>
      <c r="AP29" s="735" t="s">
        <v>224</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309</v>
      </c>
      <c r="CG29" s="702"/>
      <c r="CH29" s="702"/>
      <c r="CI29" s="702"/>
      <c r="CJ29" s="702"/>
      <c r="CK29" s="702"/>
      <c r="CL29" s="702"/>
      <c r="CM29" s="702"/>
      <c r="CN29" s="702"/>
      <c r="CO29" s="702"/>
      <c r="CP29" s="702"/>
      <c r="CQ29" s="703"/>
      <c r="CR29" s="661">
        <v>1740696</v>
      </c>
      <c r="CS29" s="662"/>
      <c r="CT29" s="662"/>
      <c r="CU29" s="662"/>
      <c r="CV29" s="662"/>
      <c r="CW29" s="662"/>
      <c r="CX29" s="662"/>
      <c r="CY29" s="663"/>
      <c r="CZ29" s="666">
        <v>9.1</v>
      </c>
      <c r="DA29" s="695"/>
      <c r="DB29" s="695"/>
      <c r="DC29" s="696"/>
      <c r="DD29" s="669">
        <v>1676141</v>
      </c>
      <c r="DE29" s="662"/>
      <c r="DF29" s="662"/>
      <c r="DG29" s="662"/>
      <c r="DH29" s="662"/>
      <c r="DI29" s="662"/>
      <c r="DJ29" s="662"/>
      <c r="DK29" s="663"/>
      <c r="DL29" s="669">
        <v>1676141</v>
      </c>
      <c r="DM29" s="662"/>
      <c r="DN29" s="662"/>
      <c r="DO29" s="662"/>
      <c r="DP29" s="662"/>
      <c r="DQ29" s="662"/>
      <c r="DR29" s="662"/>
      <c r="DS29" s="662"/>
      <c r="DT29" s="662"/>
      <c r="DU29" s="662"/>
      <c r="DV29" s="663"/>
      <c r="DW29" s="666">
        <v>15.9</v>
      </c>
      <c r="DX29" s="695"/>
      <c r="DY29" s="695"/>
      <c r="DZ29" s="695"/>
      <c r="EA29" s="695"/>
      <c r="EB29" s="695"/>
      <c r="EC29" s="697"/>
    </row>
    <row r="30" spans="2:133" ht="11.25" customHeight="1" x14ac:dyDescent="0.15">
      <c r="B30" s="658" t="s">
        <v>310</v>
      </c>
      <c r="C30" s="659"/>
      <c r="D30" s="659"/>
      <c r="E30" s="659"/>
      <c r="F30" s="659"/>
      <c r="G30" s="659"/>
      <c r="H30" s="659"/>
      <c r="I30" s="659"/>
      <c r="J30" s="659"/>
      <c r="K30" s="659"/>
      <c r="L30" s="659"/>
      <c r="M30" s="659"/>
      <c r="N30" s="659"/>
      <c r="O30" s="659"/>
      <c r="P30" s="659"/>
      <c r="Q30" s="660"/>
      <c r="R30" s="661">
        <v>73482</v>
      </c>
      <c r="S30" s="664"/>
      <c r="T30" s="664"/>
      <c r="U30" s="664"/>
      <c r="V30" s="664"/>
      <c r="W30" s="664"/>
      <c r="X30" s="664"/>
      <c r="Y30" s="665"/>
      <c r="Z30" s="723">
        <v>0.4</v>
      </c>
      <c r="AA30" s="723"/>
      <c r="AB30" s="723"/>
      <c r="AC30" s="723"/>
      <c r="AD30" s="724">
        <v>23300</v>
      </c>
      <c r="AE30" s="724"/>
      <c r="AF30" s="724"/>
      <c r="AG30" s="724"/>
      <c r="AH30" s="724"/>
      <c r="AI30" s="724"/>
      <c r="AJ30" s="724"/>
      <c r="AK30" s="724"/>
      <c r="AL30" s="666">
        <v>0.2</v>
      </c>
      <c r="AM30" s="667"/>
      <c r="AN30" s="667"/>
      <c r="AO30" s="725"/>
      <c r="AP30" s="751" t="s">
        <v>311</v>
      </c>
      <c r="AQ30" s="752"/>
      <c r="AR30" s="752"/>
      <c r="AS30" s="752"/>
      <c r="AT30" s="757" t="s">
        <v>312</v>
      </c>
      <c r="AU30" s="230"/>
      <c r="AV30" s="230"/>
      <c r="AW30" s="230"/>
      <c r="AX30" s="760" t="s">
        <v>188</v>
      </c>
      <c r="AY30" s="761"/>
      <c r="AZ30" s="761"/>
      <c r="BA30" s="761"/>
      <c r="BB30" s="761"/>
      <c r="BC30" s="761"/>
      <c r="BD30" s="761"/>
      <c r="BE30" s="761"/>
      <c r="BF30" s="762"/>
      <c r="BG30" s="741">
        <v>98.4</v>
      </c>
      <c r="BH30" s="742"/>
      <c r="BI30" s="742"/>
      <c r="BJ30" s="742"/>
      <c r="BK30" s="742"/>
      <c r="BL30" s="742"/>
      <c r="BM30" s="743">
        <v>90.1</v>
      </c>
      <c r="BN30" s="742"/>
      <c r="BO30" s="742"/>
      <c r="BP30" s="742"/>
      <c r="BQ30" s="744"/>
      <c r="BR30" s="741">
        <v>98.2</v>
      </c>
      <c r="BS30" s="742"/>
      <c r="BT30" s="742"/>
      <c r="BU30" s="742"/>
      <c r="BV30" s="742"/>
      <c r="BW30" s="742"/>
      <c r="BX30" s="743">
        <v>89.5</v>
      </c>
      <c r="BY30" s="742"/>
      <c r="BZ30" s="742"/>
      <c r="CA30" s="742"/>
      <c r="CB30" s="744"/>
      <c r="CD30" s="747"/>
      <c r="CE30" s="748"/>
      <c r="CF30" s="705" t="s">
        <v>313</v>
      </c>
      <c r="CG30" s="702"/>
      <c r="CH30" s="702"/>
      <c r="CI30" s="702"/>
      <c r="CJ30" s="702"/>
      <c r="CK30" s="702"/>
      <c r="CL30" s="702"/>
      <c r="CM30" s="702"/>
      <c r="CN30" s="702"/>
      <c r="CO30" s="702"/>
      <c r="CP30" s="702"/>
      <c r="CQ30" s="703"/>
      <c r="CR30" s="661">
        <v>1644476</v>
      </c>
      <c r="CS30" s="664"/>
      <c r="CT30" s="664"/>
      <c r="CU30" s="664"/>
      <c r="CV30" s="664"/>
      <c r="CW30" s="664"/>
      <c r="CX30" s="664"/>
      <c r="CY30" s="665"/>
      <c r="CZ30" s="666">
        <v>8.6</v>
      </c>
      <c r="DA30" s="695"/>
      <c r="DB30" s="695"/>
      <c r="DC30" s="696"/>
      <c r="DD30" s="669">
        <v>1588102</v>
      </c>
      <c r="DE30" s="664"/>
      <c r="DF30" s="664"/>
      <c r="DG30" s="664"/>
      <c r="DH30" s="664"/>
      <c r="DI30" s="664"/>
      <c r="DJ30" s="664"/>
      <c r="DK30" s="665"/>
      <c r="DL30" s="669">
        <v>1588102</v>
      </c>
      <c r="DM30" s="664"/>
      <c r="DN30" s="664"/>
      <c r="DO30" s="664"/>
      <c r="DP30" s="664"/>
      <c r="DQ30" s="664"/>
      <c r="DR30" s="664"/>
      <c r="DS30" s="664"/>
      <c r="DT30" s="664"/>
      <c r="DU30" s="664"/>
      <c r="DV30" s="665"/>
      <c r="DW30" s="666">
        <v>15.1</v>
      </c>
      <c r="DX30" s="695"/>
      <c r="DY30" s="695"/>
      <c r="DZ30" s="695"/>
      <c r="EA30" s="695"/>
      <c r="EB30" s="695"/>
      <c r="EC30" s="697"/>
    </row>
    <row r="31" spans="2:133" ht="11.25" customHeight="1" x14ac:dyDescent="0.15">
      <c r="B31" s="658" t="s">
        <v>314</v>
      </c>
      <c r="C31" s="659"/>
      <c r="D31" s="659"/>
      <c r="E31" s="659"/>
      <c r="F31" s="659"/>
      <c r="G31" s="659"/>
      <c r="H31" s="659"/>
      <c r="I31" s="659"/>
      <c r="J31" s="659"/>
      <c r="K31" s="659"/>
      <c r="L31" s="659"/>
      <c r="M31" s="659"/>
      <c r="N31" s="659"/>
      <c r="O31" s="659"/>
      <c r="P31" s="659"/>
      <c r="Q31" s="660"/>
      <c r="R31" s="661">
        <v>76130</v>
      </c>
      <c r="S31" s="664"/>
      <c r="T31" s="664"/>
      <c r="U31" s="664"/>
      <c r="V31" s="664"/>
      <c r="W31" s="664"/>
      <c r="X31" s="664"/>
      <c r="Y31" s="665"/>
      <c r="Z31" s="723">
        <v>0.4</v>
      </c>
      <c r="AA31" s="723"/>
      <c r="AB31" s="723"/>
      <c r="AC31" s="723"/>
      <c r="AD31" s="724" t="s">
        <v>128</v>
      </c>
      <c r="AE31" s="724"/>
      <c r="AF31" s="724"/>
      <c r="AG31" s="724"/>
      <c r="AH31" s="724"/>
      <c r="AI31" s="724"/>
      <c r="AJ31" s="724"/>
      <c r="AK31" s="724"/>
      <c r="AL31" s="666" t="s">
        <v>246</v>
      </c>
      <c r="AM31" s="667"/>
      <c r="AN31" s="667"/>
      <c r="AO31" s="725"/>
      <c r="AP31" s="753"/>
      <c r="AQ31" s="754"/>
      <c r="AR31" s="754"/>
      <c r="AS31" s="754"/>
      <c r="AT31" s="758"/>
      <c r="AU31" s="229" t="s">
        <v>315</v>
      </c>
      <c r="AV31" s="229"/>
      <c r="AW31" s="229"/>
      <c r="AX31" s="658" t="s">
        <v>316</v>
      </c>
      <c r="AY31" s="659"/>
      <c r="AZ31" s="659"/>
      <c r="BA31" s="659"/>
      <c r="BB31" s="659"/>
      <c r="BC31" s="659"/>
      <c r="BD31" s="659"/>
      <c r="BE31" s="659"/>
      <c r="BF31" s="660"/>
      <c r="BG31" s="739">
        <v>99</v>
      </c>
      <c r="BH31" s="662"/>
      <c r="BI31" s="662"/>
      <c r="BJ31" s="662"/>
      <c r="BK31" s="662"/>
      <c r="BL31" s="662"/>
      <c r="BM31" s="667">
        <v>95.2</v>
      </c>
      <c r="BN31" s="740"/>
      <c r="BO31" s="740"/>
      <c r="BP31" s="740"/>
      <c r="BQ31" s="701"/>
      <c r="BR31" s="739">
        <v>99</v>
      </c>
      <c r="BS31" s="662"/>
      <c r="BT31" s="662"/>
      <c r="BU31" s="662"/>
      <c r="BV31" s="662"/>
      <c r="BW31" s="662"/>
      <c r="BX31" s="667">
        <v>94.8</v>
      </c>
      <c r="BY31" s="740"/>
      <c r="BZ31" s="740"/>
      <c r="CA31" s="740"/>
      <c r="CB31" s="701"/>
      <c r="CD31" s="747"/>
      <c r="CE31" s="748"/>
      <c r="CF31" s="705" t="s">
        <v>317</v>
      </c>
      <c r="CG31" s="702"/>
      <c r="CH31" s="702"/>
      <c r="CI31" s="702"/>
      <c r="CJ31" s="702"/>
      <c r="CK31" s="702"/>
      <c r="CL31" s="702"/>
      <c r="CM31" s="702"/>
      <c r="CN31" s="702"/>
      <c r="CO31" s="702"/>
      <c r="CP31" s="702"/>
      <c r="CQ31" s="703"/>
      <c r="CR31" s="661">
        <v>96220</v>
      </c>
      <c r="CS31" s="662"/>
      <c r="CT31" s="662"/>
      <c r="CU31" s="662"/>
      <c r="CV31" s="662"/>
      <c r="CW31" s="662"/>
      <c r="CX31" s="662"/>
      <c r="CY31" s="663"/>
      <c r="CZ31" s="666">
        <v>0.5</v>
      </c>
      <c r="DA31" s="695"/>
      <c r="DB31" s="695"/>
      <c r="DC31" s="696"/>
      <c r="DD31" s="669">
        <v>88039</v>
      </c>
      <c r="DE31" s="662"/>
      <c r="DF31" s="662"/>
      <c r="DG31" s="662"/>
      <c r="DH31" s="662"/>
      <c r="DI31" s="662"/>
      <c r="DJ31" s="662"/>
      <c r="DK31" s="663"/>
      <c r="DL31" s="669">
        <v>88039</v>
      </c>
      <c r="DM31" s="662"/>
      <c r="DN31" s="662"/>
      <c r="DO31" s="662"/>
      <c r="DP31" s="662"/>
      <c r="DQ31" s="662"/>
      <c r="DR31" s="662"/>
      <c r="DS31" s="662"/>
      <c r="DT31" s="662"/>
      <c r="DU31" s="662"/>
      <c r="DV31" s="663"/>
      <c r="DW31" s="666">
        <v>0.8</v>
      </c>
      <c r="DX31" s="695"/>
      <c r="DY31" s="695"/>
      <c r="DZ31" s="695"/>
      <c r="EA31" s="695"/>
      <c r="EB31" s="695"/>
      <c r="EC31" s="697"/>
    </row>
    <row r="32" spans="2:133" ht="11.25" customHeight="1" x14ac:dyDescent="0.15">
      <c r="B32" s="658" t="s">
        <v>318</v>
      </c>
      <c r="C32" s="659"/>
      <c r="D32" s="659"/>
      <c r="E32" s="659"/>
      <c r="F32" s="659"/>
      <c r="G32" s="659"/>
      <c r="H32" s="659"/>
      <c r="I32" s="659"/>
      <c r="J32" s="659"/>
      <c r="K32" s="659"/>
      <c r="L32" s="659"/>
      <c r="M32" s="659"/>
      <c r="N32" s="659"/>
      <c r="O32" s="659"/>
      <c r="P32" s="659"/>
      <c r="Q32" s="660"/>
      <c r="R32" s="661">
        <v>961778</v>
      </c>
      <c r="S32" s="664"/>
      <c r="T32" s="664"/>
      <c r="U32" s="664"/>
      <c r="V32" s="664"/>
      <c r="W32" s="664"/>
      <c r="X32" s="664"/>
      <c r="Y32" s="665"/>
      <c r="Z32" s="723">
        <v>5</v>
      </c>
      <c r="AA32" s="723"/>
      <c r="AB32" s="723"/>
      <c r="AC32" s="723"/>
      <c r="AD32" s="724" t="s">
        <v>128</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319</v>
      </c>
      <c r="AY32" s="674"/>
      <c r="AZ32" s="674"/>
      <c r="BA32" s="674"/>
      <c r="BB32" s="674"/>
      <c r="BC32" s="674"/>
      <c r="BD32" s="674"/>
      <c r="BE32" s="674"/>
      <c r="BF32" s="675"/>
      <c r="BG32" s="738">
        <v>97.4</v>
      </c>
      <c r="BH32" s="677"/>
      <c r="BI32" s="677"/>
      <c r="BJ32" s="677"/>
      <c r="BK32" s="677"/>
      <c r="BL32" s="677"/>
      <c r="BM32" s="721">
        <v>84.1</v>
      </c>
      <c r="BN32" s="677"/>
      <c r="BO32" s="677"/>
      <c r="BP32" s="677"/>
      <c r="BQ32" s="714"/>
      <c r="BR32" s="738">
        <v>97.1</v>
      </c>
      <c r="BS32" s="677"/>
      <c r="BT32" s="677"/>
      <c r="BU32" s="677"/>
      <c r="BV32" s="677"/>
      <c r="BW32" s="677"/>
      <c r="BX32" s="721">
        <v>83.3</v>
      </c>
      <c r="BY32" s="677"/>
      <c r="BZ32" s="677"/>
      <c r="CA32" s="677"/>
      <c r="CB32" s="714"/>
      <c r="CD32" s="749"/>
      <c r="CE32" s="750"/>
      <c r="CF32" s="705" t="s">
        <v>320</v>
      </c>
      <c r="CG32" s="702"/>
      <c r="CH32" s="702"/>
      <c r="CI32" s="702"/>
      <c r="CJ32" s="702"/>
      <c r="CK32" s="702"/>
      <c r="CL32" s="702"/>
      <c r="CM32" s="702"/>
      <c r="CN32" s="702"/>
      <c r="CO32" s="702"/>
      <c r="CP32" s="702"/>
      <c r="CQ32" s="703"/>
      <c r="CR32" s="661" t="s">
        <v>128</v>
      </c>
      <c r="CS32" s="664"/>
      <c r="CT32" s="664"/>
      <c r="CU32" s="664"/>
      <c r="CV32" s="664"/>
      <c r="CW32" s="664"/>
      <c r="CX32" s="664"/>
      <c r="CY32" s="665"/>
      <c r="CZ32" s="666" t="s">
        <v>246</v>
      </c>
      <c r="DA32" s="695"/>
      <c r="DB32" s="695"/>
      <c r="DC32" s="696"/>
      <c r="DD32" s="669" t="s">
        <v>128</v>
      </c>
      <c r="DE32" s="664"/>
      <c r="DF32" s="664"/>
      <c r="DG32" s="664"/>
      <c r="DH32" s="664"/>
      <c r="DI32" s="664"/>
      <c r="DJ32" s="664"/>
      <c r="DK32" s="665"/>
      <c r="DL32" s="669" t="s">
        <v>246</v>
      </c>
      <c r="DM32" s="664"/>
      <c r="DN32" s="664"/>
      <c r="DO32" s="664"/>
      <c r="DP32" s="664"/>
      <c r="DQ32" s="664"/>
      <c r="DR32" s="664"/>
      <c r="DS32" s="664"/>
      <c r="DT32" s="664"/>
      <c r="DU32" s="664"/>
      <c r="DV32" s="665"/>
      <c r="DW32" s="666" t="s">
        <v>128</v>
      </c>
      <c r="DX32" s="695"/>
      <c r="DY32" s="695"/>
      <c r="DZ32" s="695"/>
      <c r="EA32" s="695"/>
      <c r="EB32" s="695"/>
      <c r="EC32" s="697"/>
    </row>
    <row r="33" spans="2:133" ht="11.25" customHeight="1" x14ac:dyDescent="0.15">
      <c r="B33" s="658" t="s">
        <v>321</v>
      </c>
      <c r="C33" s="659"/>
      <c r="D33" s="659"/>
      <c r="E33" s="659"/>
      <c r="F33" s="659"/>
      <c r="G33" s="659"/>
      <c r="H33" s="659"/>
      <c r="I33" s="659"/>
      <c r="J33" s="659"/>
      <c r="K33" s="659"/>
      <c r="L33" s="659"/>
      <c r="M33" s="659"/>
      <c r="N33" s="659"/>
      <c r="O33" s="659"/>
      <c r="P33" s="659"/>
      <c r="Q33" s="660"/>
      <c r="R33" s="661">
        <v>449926</v>
      </c>
      <c r="S33" s="664"/>
      <c r="T33" s="664"/>
      <c r="U33" s="664"/>
      <c r="V33" s="664"/>
      <c r="W33" s="664"/>
      <c r="X33" s="664"/>
      <c r="Y33" s="665"/>
      <c r="Z33" s="723">
        <v>2.2999999999999998</v>
      </c>
      <c r="AA33" s="723"/>
      <c r="AB33" s="723"/>
      <c r="AC33" s="723"/>
      <c r="AD33" s="724" t="s">
        <v>128</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322</v>
      </c>
      <c r="CE33" s="702"/>
      <c r="CF33" s="702"/>
      <c r="CG33" s="702"/>
      <c r="CH33" s="702"/>
      <c r="CI33" s="702"/>
      <c r="CJ33" s="702"/>
      <c r="CK33" s="702"/>
      <c r="CL33" s="702"/>
      <c r="CM33" s="702"/>
      <c r="CN33" s="702"/>
      <c r="CO33" s="702"/>
      <c r="CP33" s="702"/>
      <c r="CQ33" s="703"/>
      <c r="CR33" s="661">
        <v>9100769</v>
      </c>
      <c r="CS33" s="662"/>
      <c r="CT33" s="662"/>
      <c r="CU33" s="662"/>
      <c r="CV33" s="662"/>
      <c r="CW33" s="662"/>
      <c r="CX33" s="662"/>
      <c r="CY33" s="663"/>
      <c r="CZ33" s="666">
        <v>47.8</v>
      </c>
      <c r="DA33" s="695"/>
      <c r="DB33" s="695"/>
      <c r="DC33" s="696"/>
      <c r="DD33" s="669">
        <v>6647558</v>
      </c>
      <c r="DE33" s="662"/>
      <c r="DF33" s="662"/>
      <c r="DG33" s="662"/>
      <c r="DH33" s="662"/>
      <c r="DI33" s="662"/>
      <c r="DJ33" s="662"/>
      <c r="DK33" s="663"/>
      <c r="DL33" s="669">
        <v>4796651</v>
      </c>
      <c r="DM33" s="662"/>
      <c r="DN33" s="662"/>
      <c r="DO33" s="662"/>
      <c r="DP33" s="662"/>
      <c r="DQ33" s="662"/>
      <c r="DR33" s="662"/>
      <c r="DS33" s="662"/>
      <c r="DT33" s="662"/>
      <c r="DU33" s="662"/>
      <c r="DV33" s="663"/>
      <c r="DW33" s="666">
        <v>45.6</v>
      </c>
      <c r="DX33" s="695"/>
      <c r="DY33" s="695"/>
      <c r="DZ33" s="695"/>
      <c r="EA33" s="695"/>
      <c r="EB33" s="695"/>
      <c r="EC33" s="697"/>
    </row>
    <row r="34" spans="2:133" ht="11.25" customHeight="1" x14ac:dyDescent="0.15">
      <c r="B34" s="658" t="s">
        <v>323</v>
      </c>
      <c r="C34" s="659"/>
      <c r="D34" s="659"/>
      <c r="E34" s="659"/>
      <c r="F34" s="659"/>
      <c r="G34" s="659"/>
      <c r="H34" s="659"/>
      <c r="I34" s="659"/>
      <c r="J34" s="659"/>
      <c r="K34" s="659"/>
      <c r="L34" s="659"/>
      <c r="M34" s="659"/>
      <c r="N34" s="659"/>
      <c r="O34" s="659"/>
      <c r="P34" s="659"/>
      <c r="Q34" s="660"/>
      <c r="R34" s="661">
        <v>561648</v>
      </c>
      <c r="S34" s="664"/>
      <c r="T34" s="664"/>
      <c r="U34" s="664"/>
      <c r="V34" s="664"/>
      <c r="W34" s="664"/>
      <c r="X34" s="664"/>
      <c r="Y34" s="665"/>
      <c r="Z34" s="723">
        <v>2.9</v>
      </c>
      <c r="AA34" s="723"/>
      <c r="AB34" s="723"/>
      <c r="AC34" s="723"/>
      <c r="AD34" s="724">
        <v>291</v>
      </c>
      <c r="AE34" s="724"/>
      <c r="AF34" s="724"/>
      <c r="AG34" s="724"/>
      <c r="AH34" s="724"/>
      <c r="AI34" s="724"/>
      <c r="AJ34" s="724"/>
      <c r="AK34" s="724"/>
      <c r="AL34" s="666">
        <v>0</v>
      </c>
      <c r="AM34" s="667"/>
      <c r="AN34" s="667"/>
      <c r="AO34" s="725"/>
      <c r="AP34" s="234"/>
      <c r="AQ34" s="735" t="s">
        <v>324</v>
      </c>
      <c r="AR34" s="736"/>
      <c r="AS34" s="736"/>
      <c r="AT34" s="736"/>
      <c r="AU34" s="736"/>
      <c r="AV34" s="736"/>
      <c r="AW34" s="736"/>
      <c r="AX34" s="736"/>
      <c r="AY34" s="736"/>
      <c r="AZ34" s="736"/>
      <c r="BA34" s="736"/>
      <c r="BB34" s="736"/>
      <c r="BC34" s="736"/>
      <c r="BD34" s="736"/>
      <c r="BE34" s="736"/>
      <c r="BF34" s="737"/>
      <c r="BG34" s="735" t="s">
        <v>325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326</v>
      </c>
      <c r="CE34" s="702"/>
      <c r="CF34" s="702"/>
      <c r="CG34" s="702"/>
      <c r="CH34" s="702"/>
      <c r="CI34" s="702"/>
      <c r="CJ34" s="702"/>
      <c r="CK34" s="702"/>
      <c r="CL34" s="702"/>
      <c r="CM34" s="702"/>
      <c r="CN34" s="702"/>
      <c r="CO34" s="702"/>
      <c r="CP34" s="702"/>
      <c r="CQ34" s="703"/>
      <c r="CR34" s="661">
        <v>2338199</v>
      </c>
      <c r="CS34" s="664"/>
      <c r="CT34" s="664"/>
      <c r="CU34" s="664"/>
      <c r="CV34" s="664"/>
      <c r="CW34" s="664"/>
      <c r="CX34" s="664"/>
      <c r="CY34" s="665"/>
      <c r="CZ34" s="666">
        <v>12.3</v>
      </c>
      <c r="DA34" s="695"/>
      <c r="DB34" s="695"/>
      <c r="DC34" s="696"/>
      <c r="DD34" s="669">
        <v>1844153</v>
      </c>
      <c r="DE34" s="664"/>
      <c r="DF34" s="664"/>
      <c r="DG34" s="664"/>
      <c r="DH34" s="664"/>
      <c r="DI34" s="664"/>
      <c r="DJ34" s="664"/>
      <c r="DK34" s="665"/>
      <c r="DL34" s="669">
        <v>1487040</v>
      </c>
      <c r="DM34" s="664"/>
      <c r="DN34" s="664"/>
      <c r="DO34" s="664"/>
      <c r="DP34" s="664"/>
      <c r="DQ34" s="664"/>
      <c r="DR34" s="664"/>
      <c r="DS34" s="664"/>
      <c r="DT34" s="664"/>
      <c r="DU34" s="664"/>
      <c r="DV34" s="665"/>
      <c r="DW34" s="666">
        <v>14.1</v>
      </c>
      <c r="DX34" s="695"/>
      <c r="DY34" s="695"/>
      <c r="DZ34" s="695"/>
      <c r="EA34" s="695"/>
      <c r="EB34" s="695"/>
      <c r="EC34" s="697"/>
    </row>
    <row r="35" spans="2:133" ht="11.25" customHeight="1" x14ac:dyDescent="0.15">
      <c r="B35" s="658" t="s">
        <v>327</v>
      </c>
      <c r="C35" s="659"/>
      <c r="D35" s="659"/>
      <c r="E35" s="659"/>
      <c r="F35" s="659"/>
      <c r="G35" s="659"/>
      <c r="H35" s="659"/>
      <c r="I35" s="659"/>
      <c r="J35" s="659"/>
      <c r="K35" s="659"/>
      <c r="L35" s="659"/>
      <c r="M35" s="659"/>
      <c r="N35" s="659"/>
      <c r="O35" s="659"/>
      <c r="P35" s="659"/>
      <c r="Q35" s="660"/>
      <c r="R35" s="661">
        <v>1862464</v>
      </c>
      <c r="S35" s="664"/>
      <c r="T35" s="664"/>
      <c r="U35" s="664"/>
      <c r="V35" s="664"/>
      <c r="W35" s="664"/>
      <c r="X35" s="664"/>
      <c r="Y35" s="665"/>
      <c r="Z35" s="723">
        <v>9.6</v>
      </c>
      <c r="AA35" s="723"/>
      <c r="AB35" s="723"/>
      <c r="AC35" s="723"/>
      <c r="AD35" s="724" t="s">
        <v>128</v>
      </c>
      <c r="AE35" s="724"/>
      <c r="AF35" s="724"/>
      <c r="AG35" s="724"/>
      <c r="AH35" s="724"/>
      <c r="AI35" s="724"/>
      <c r="AJ35" s="724"/>
      <c r="AK35" s="724"/>
      <c r="AL35" s="666" t="s">
        <v>128</v>
      </c>
      <c r="AM35" s="667"/>
      <c r="AN35" s="667"/>
      <c r="AO35" s="725"/>
      <c r="AP35" s="234"/>
      <c r="AQ35" s="729" t="s">
        <v>328</v>
      </c>
      <c r="AR35" s="730"/>
      <c r="AS35" s="730"/>
      <c r="AT35" s="730"/>
      <c r="AU35" s="730"/>
      <c r="AV35" s="730"/>
      <c r="AW35" s="730"/>
      <c r="AX35" s="730"/>
      <c r="AY35" s="731"/>
      <c r="AZ35" s="726">
        <v>2088055</v>
      </c>
      <c r="BA35" s="727"/>
      <c r="BB35" s="727"/>
      <c r="BC35" s="727"/>
      <c r="BD35" s="727"/>
      <c r="BE35" s="727"/>
      <c r="BF35" s="728"/>
      <c r="BG35" s="732" t="s">
        <v>329</v>
      </c>
      <c r="BH35" s="733"/>
      <c r="BI35" s="733"/>
      <c r="BJ35" s="733"/>
      <c r="BK35" s="733"/>
      <c r="BL35" s="733"/>
      <c r="BM35" s="733"/>
      <c r="BN35" s="733"/>
      <c r="BO35" s="733"/>
      <c r="BP35" s="733"/>
      <c r="BQ35" s="733"/>
      <c r="BR35" s="733"/>
      <c r="BS35" s="733"/>
      <c r="BT35" s="733"/>
      <c r="BU35" s="734"/>
      <c r="BV35" s="726">
        <v>46844</v>
      </c>
      <c r="BW35" s="727"/>
      <c r="BX35" s="727"/>
      <c r="BY35" s="727"/>
      <c r="BZ35" s="727"/>
      <c r="CA35" s="727"/>
      <c r="CB35" s="728"/>
      <c r="CD35" s="705" t="s">
        <v>330</v>
      </c>
      <c r="CE35" s="702"/>
      <c r="CF35" s="702"/>
      <c r="CG35" s="702"/>
      <c r="CH35" s="702"/>
      <c r="CI35" s="702"/>
      <c r="CJ35" s="702"/>
      <c r="CK35" s="702"/>
      <c r="CL35" s="702"/>
      <c r="CM35" s="702"/>
      <c r="CN35" s="702"/>
      <c r="CO35" s="702"/>
      <c r="CP35" s="702"/>
      <c r="CQ35" s="703"/>
      <c r="CR35" s="661">
        <v>629155</v>
      </c>
      <c r="CS35" s="662"/>
      <c r="CT35" s="662"/>
      <c r="CU35" s="662"/>
      <c r="CV35" s="662"/>
      <c r="CW35" s="662"/>
      <c r="CX35" s="662"/>
      <c r="CY35" s="663"/>
      <c r="CZ35" s="666">
        <v>3.3</v>
      </c>
      <c r="DA35" s="695"/>
      <c r="DB35" s="695"/>
      <c r="DC35" s="696"/>
      <c r="DD35" s="669">
        <v>612898</v>
      </c>
      <c r="DE35" s="662"/>
      <c r="DF35" s="662"/>
      <c r="DG35" s="662"/>
      <c r="DH35" s="662"/>
      <c r="DI35" s="662"/>
      <c r="DJ35" s="662"/>
      <c r="DK35" s="663"/>
      <c r="DL35" s="669">
        <v>275724</v>
      </c>
      <c r="DM35" s="662"/>
      <c r="DN35" s="662"/>
      <c r="DO35" s="662"/>
      <c r="DP35" s="662"/>
      <c r="DQ35" s="662"/>
      <c r="DR35" s="662"/>
      <c r="DS35" s="662"/>
      <c r="DT35" s="662"/>
      <c r="DU35" s="662"/>
      <c r="DV35" s="663"/>
      <c r="DW35" s="666">
        <v>2.6</v>
      </c>
      <c r="DX35" s="695"/>
      <c r="DY35" s="695"/>
      <c r="DZ35" s="695"/>
      <c r="EA35" s="695"/>
      <c r="EB35" s="695"/>
      <c r="EC35" s="697"/>
    </row>
    <row r="36" spans="2:133" ht="11.25" customHeight="1" x14ac:dyDescent="0.15">
      <c r="B36" s="658" t="s">
        <v>331</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246</v>
      </c>
      <c r="AA36" s="723"/>
      <c r="AB36" s="723"/>
      <c r="AC36" s="723"/>
      <c r="AD36" s="724" t="s">
        <v>246</v>
      </c>
      <c r="AE36" s="724"/>
      <c r="AF36" s="724"/>
      <c r="AG36" s="724"/>
      <c r="AH36" s="724"/>
      <c r="AI36" s="724"/>
      <c r="AJ36" s="724"/>
      <c r="AK36" s="724"/>
      <c r="AL36" s="666" t="s">
        <v>246</v>
      </c>
      <c r="AM36" s="667"/>
      <c r="AN36" s="667"/>
      <c r="AO36" s="725"/>
      <c r="AQ36" s="698" t="s">
        <v>332</v>
      </c>
      <c r="AR36" s="699"/>
      <c r="AS36" s="699"/>
      <c r="AT36" s="699"/>
      <c r="AU36" s="699"/>
      <c r="AV36" s="699"/>
      <c r="AW36" s="699"/>
      <c r="AX36" s="699"/>
      <c r="AY36" s="700"/>
      <c r="AZ36" s="661">
        <v>540178</v>
      </c>
      <c r="BA36" s="664"/>
      <c r="BB36" s="664"/>
      <c r="BC36" s="664"/>
      <c r="BD36" s="662"/>
      <c r="BE36" s="662"/>
      <c r="BF36" s="701"/>
      <c r="BG36" s="705" t="s">
        <v>333</v>
      </c>
      <c r="BH36" s="702"/>
      <c r="BI36" s="702"/>
      <c r="BJ36" s="702"/>
      <c r="BK36" s="702"/>
      <c r="BL36" s="702"/>
      <c r="BM36" s="702"/>
      <c r="BN36" s="702"/>
      <c r="BO36" s="702"/>
      <c r="BP36" s="702"/>
      <c r="BQ36" s="702"/>
      <c r="BR36" s="702"/>
      <c r="BS36" s="702"/>
      <c r="BT36" s="702"/>
      <c r="BU36" s="703"/>
      <c r="BV36" s="661">
        <v>-11574</v>
      </c>
      <c r="BW36" s="664"/>
      <c r="BX36" s="664"/>
      <c r="BY36" s="664"/>
      <c r="BZ36" s="664"/>
      <c r="CA36" s="664"/>
      <c r="CB36" s="704"/>
      <c r="CD36" s="705" t="s">
        <v>334</v>
      </c>
      <c r="CE36" s="702"/>
      <c r="CF36" s="702"/>
      <c r="CG36" s="702"/>
      <c r="CH36" s="702"/>
      <c r="CI36" s="702"/>
      <c r="CJ36" s="702"/>
      <c r="CK36" s="702"/>
      <c r="CL36" s="702"/>
      <c r="CM36" s="702"/>
      <c r="CN36" s="702"/>
      <c r="CO36" s="702"/>
      <c r="CP36" s="702"/>
      <c r="CQ36" s="703"/>
      <c r="CR36" s="661">
        <v>3295368</v>
      </c>
      <c r="CS36" s="664"/>
      <c r="CT36" s="664"/>
      <c r="CU36" s="664"/>
      <c r="CV36" s="664"/>
      <c r="CW36" s="664"/>
      <c r="CX36" s="664"/>
      <c r="CY36" s="665"/>
      <c r="CZ36" s="666">
        <v>17.3</v>
      </c>
      <c r="DA36" s="695"/>
      <c r="DB36" s="695"/>
      <c r="DC36" s="696"/>
      <c r="DD36" s="669">
        <v>2003630</v>
      </c>
      <c r="DE36" s="664"/>
      <c r="DF36" s="664"/>
      <c r="DG36" s="664"/>
      <c r="DH36" s="664"/>
      <c r="DI36" s="664"/>
      <c r="DJ36" s="664"/>
      <c r="DK36" s="665"/>
      <c r="DL36" s="669">
        <v>1359265</v>
      </c>
      <c r="DM36" s="664"/>
      <c r="DN36" s="664"/>
      <c r="DO36" s="664"/>
      <c r="DP36" s="664"/>
      <c r="DQ36" s="664"/>
      <c r="DR36" s="664"/>
      <c r="DS36" s="664"/>
      <c r="DT36" s="664"/>
      <c r="DU36" s="664"/>
      <c r="DV36" s="665"/>
      <c r="DW36" s="666">
        <v>12.9</v>
      </c>
      <c r="DX36" s="695"/>
      <c r="DY36" s="695"/>
      <c r="DZ36" s="695"/>
      <c r="EA36" s="695"/>
      <c r="EB36" s="695"/>
      <c r="EC36" s="697"/>
    </row>
    <row r="37" spans="2:133" ht="11.25" customHeight="1" x14ac:dyDescent="0.15">
      <c r="B37" s="658" t="s">
        <v>335</v>
      </c>
      <c r="C37" s="659"/>
      <c r="D37" s="659"/>
      <c r="E37" s="659"/>
      <c r="F37" s="659"/>
      <c r="G37" s="659"/>
      <c r="H37" s="659"/>
      <c r="I37" s="659"/>
      <c r="J37" s="659"/>
      <c r="K37" s="659"/>
      <c r="L37" s="659"/>
      <c r="M37" s="659"/>
      <c r="N37" s="659"/>
      <c r="O37" s="659"/>
      <c r="P37" s="659"/>
      <c r="Q37" s="660"/>
      <c r="R37" s="661">
        <v>463464</v>
      </c>
      <c r="S37" s="664"/>
      <c r="T37" s="664"/>
      <c r="U37" s="664"/>
      <c r="V37" s="664"/>
      <c r="W37" s="664"/>
      <c r="X37" s="664"/>
      <c r="Y37" s="665"/>
      <c r="Z37" s="723">
        <v>2.4</v>
      </c>
      <c r="AA37" s="723"/>
      <c r="AB37" s="723"/>
      <c r="AC37" s="723"/>
      <c r="AD37" s="724" t="s">
        <v>128</v>
      </c>
      <c r="AE37" s="724"/>
      <c r="AF37" s="724"/>
      <c r="AG37" s="724"/>
      <c r="AH37" s="724"/>
      <c r="AI37" s="724"/>
      <c r="AJ37" s="724"/>
      <c r="AK37" s="724"/>
      <c r="AL37" s="666" t="s">
        <v>246</v>
      </c>
      <c r="AM37" s="667"/>
      <c r="AN37" s="667"/>
      <c r="AO37" s="725"/>
      <c r="AQ37" s="698" t="s">
        <v>336</v>
      </c>
      <c r="AR37" s="699"/>
      <c r="AS37" s="699"/>
      <c r="AT37" s="699"/>
      <c r="AU37" s="699"/>
      <c r="AV37" s="699"/>
      <c r="AW37" s="699"/>
      <c r="AX37" s="699"/>
      <c r="AY37" s="700"/>
      <c r="AZ37" s="661">
        <v>18412</v>
      </c>
      <c r="BA37" s="664"/>
      <c r="BB37" s="664"/>
      <c r="BC37" s="664"/>
      <c r="BD37" s="662"/>
      <c r="BE37" s="662"/>
      <c r="BF37" s="701"/>
      <c r="BG37" s="705" t="s">
        <v>337</v>
      </c>
      <c r="BH37" s="702"/>
      <c r="BI37" s="702"/>
      <c r="BJ37" s="702"/>
      <c r="BK37" s="702"/>
      <c r="BL37" s="702"/>
      <c r="BM37" s="702"/>
      <c r="BN37" s="702"/>
      <c r="BO37" s="702"/>
      <c r="BP37" s="702"/>
      <c r="BQ37" s="702"/>
      <c r="BR37" s="702"/>
      <c r="BS37" s="702"/>
      <c r="BT37" s="702"/>
      <c r="BU37" s="703"/>
      <c r="BV37" s="661">
        <v>4344</v>
      </c>
      <c r="BW37" s="664"/>
      <c r="BX37" s="664"/>
      <c r="BY37" s="664"/>
      <c r="BZ37" s="664"/>
      <c r="CA37" s="664"/>
      <c r="CB37" s="704"/>
      <c r="CD37" s="705" t="s">
        <v>338</v>
      </c>
      <c r="CE37" s="702"/>
      <c r="CF37" s="702"/>
      <c r="CG37" s="702"/>
      <c r="CH37" s="702"/>
      <c r="CI37" s="702"/>
      <c r="CJ37" s="702"/>
      <c r="CK37" s="702"/>
      <c r="CL37" s="702"/>
      <c r="CM37" s="702"/>
      <c r="CN37" s="702"/>
      <c r="CO37" s="702"/>
      <c r="CP37" s="702"/>
      <c r="CQ37" s="703"/>
      <c r="CR37" s="661">
        <v>1336691</v>
      </c>
      <c r="CS37" s="662"/>
      <c r="CT37" s="662"/>
      <c r="CU37" s="662"/>
      <c r="CV37" s="662"/>
      <c r="CW37" s="662"/>
      <c r="CX37" s="662"/>
      <c r="CY37" s="663"/>
      <c r="CZ37" s="666">
        <v>7</v>
      </c>
      <c r="DA37" s="695"/>
      <c r="DB37" s="695"/>
      <c r="DC37" s="696"/>
      <c r="DD37" s="669">
        <v>1336659</v>
      </c>
      <c r="DE37" s="662"/>
      <c r="DF37" s="662"/>
      <c r="DG37" s="662"/>
      <c r="DH37" s="662"/>
      <c r="DI37" s="662"/>
      <c r="DJ37" s="662"/>
      <c r="DK37" s="663"/>
      <c r="DL37" s="669">
        <v>1166698</v>
      </c>
      <c r="DM37" s="662"/>
      <c r="DN37" s="662"/>
      <c r="DO37" s="662"/>
      <c r="DP37" s="662"/>
      <c r="DQ37" s="662"/>
      <c r="DR37" s="662"/>
      <c r="DS37" s="662"/>
      <c r="DT37" s="662"/>
      <c r="DU37" s="662"/>
      <c r="DV37" s="663"/>
      <c r="DW37" s="666">
        <v>11.1</v>
      </c>
      <c r="DX37" s="695"/>
      <c r="DY37" s="695"/>
      <c r="DZ37" s="695"/>
      <c r="EA37" s="695"/>
      <c r="EB37" s="695"/>
      <c r="EC37" s="697"/>
    </row>
    <row r="38" spans="2:133" ht="11.25" customHeight="1" x14ac:dyDescent="0.15">
      <c r="B38" s="673" t="s">
        <v>339</v>
      </c>
      <c r="C38" s="674"/>
      <c r="D38" s="674"/>
      <c r="E38" s="674"/>
      <c r="F38" s="674"/>
      <c r="G38" s="674"/>
      <c r="H38" s="674"/>
      <c r="I38" s="674"/>
      <c r="J38" s="674"/>
      <c r="K38" s="674"/>
      <c r="L38" s="674"/>
      <c r="M38" s="674"/>
      <c r="N38" s="674"/>
      <c r="O38" s="674"/>
      <c r="P38" s="674"/>
      <c r="Q38" s="675"/>
      <c r="R38" s="676">
        <v>19390414</v>
      </c>
      <c r="S38" s="713"/>
      <c r="T38" s="713"/>
      <c r="U38" s="713"/>
      <c r="V38" s="713"/>
      <c r="W38" s="713"/>
      <c r="X38" s="713"/>
      <c r="Y38" s="718"/>
      <c r="Z38" s="719">
        <v>100</v>
      </c>
      <c r="AA38" s="719"/>
      <c r="AB38" s="719"/>
      <c r="AC38" s="719"/>
      <c r="AD38" s="720">
        <v>10062011</v>
      </c>
      <c r="AE38" s="720"/>
      <c r="AF38" s="720"/>
      <c r="AG38" s="720"/>
      <c r="AH38" s="720"/>
      <c r="AI38" s="720"/>
      <c r="AJ38" s="720"/>
      <c r="AK38" s="720"/>
      <c r="AL38" s="679">
        <v>100</v>
      </c>
      <c r="AM38" s="721"/>
      <c r="AN38" s="721"/>
      <c r="AO38" s="722"/>
      <c r="AQ38" s="698" t="s">
        <v>340</v>
      </c>
      <c r="AR38" s="699"/>
      <c r="AS38" s="699"/>
      <c r="AT38" s="699"/>
      <c r="AU38" s="699"/>
      <c r="AV38" s="699"/>
      <c r="AW38" s="699"/>
      <c r="AX38" s="699"/>
      <c r="AY38" s="700"/>
      <c r="AZ38" s="661" t="s">
        <v>128</v>
      </c>
      <c r="BA38" s="664"/>
      <c r="BB38" s="664"/>
      <c r="BC38" s="664"/>
      <c r="BD38" s="662"/>
      <c r="BE38" s="662"/>
      <c r="BF38" s="701"/>
      <c r="BG38" s="705" t="s">
        <v>341</v>
      </c>
      <c r="BH38" s="702"/>
      <c r="BI38" s="702"/>
      <c r="BJ38" s="702"/>
      <c r="BK38" s="702"/>
      <c r="BL38" s="702"/>
      <c r="BM38" s="702"/>
      <c r="BN38" s="702"/>
      <c r="BO38" s="702"/>
      <c r="BP38" s="702"/>
      <c r="BQ38" s="702"/>
      <c r="BR38" s="702"/>
      <c r="BS38" s="702"/>
      <c r="BT38" s="702"/>
      <c r="BU38" s="703"/>
      <c r="BV38" s="661">
        <v>6593</v>
      </c>
      <c r="BW38" s="664"/>
      <c r="BX38" s="664"/>
      <c r="BY38" s="664"/>
      <c r="BZ38" s="664"/>
      <c r="CA38" s="664"/>
      <c r="CB38" s="704"/>
      <c r="CD38" s="705" t="s">
        <v>342</v>
      </c>
      <c r="CE38" s="702"/>
      <c r="CF38" s="702"/>
      <c r="CG38" s="702"/>
      <c r="CH38" s="702"/>
      <c r="CI38" s="702"/>
      <c r="CJ38" s="702"/>
      <c r="CK38" s="702"/>
      <c r="CL38" s="702"/>
      <c r="CM38" s="702"/>
      <c r="CN38" s="702"/>
      <c r="CO38" s="702"/>
      <c r="CP38" s="702"/>
      <c r="CQ38" s="703"/>
      <c r="CR38" s="661">
        <v>2069643</v>
      </c>
      <c r="CS38" s="664"/>
      <c r="CT38" s="664"/>
      <c r="CU38" s="664"/>
      <c r="CV38" s="664"/>
      <c r="CW38" s="664"/>
      <c r="CX38" s="664"/>
      <c r="CY38" s="665"/>
      <c r="CZ38" s="666">
        <v>10.9</v>
      </c>
      <c r="DA38" s="695"/>
      <c r="DB38" s="695"/>
      <c r="DC38" s="696"/>
      <c r="DD38" s="669">
        <v>1799076</v>
      </c>
      <c r="DE38" s="664"/>
      <c r="DF38" s="664"/>
      <c r="DG38" s="664"/>
      <c r="DH38" s="664"/>
      <c r="DI38" s="664"/>
      <c r="DJ38" s="664"/>
      <c r="DK38" s="665"/>
      <c r="DL38" s="669">
        <v>1674622</v>
      </c>
      <c r="DM38" s="664"/>
      <c r="DN38" s="664"/>
      <c r="DO38" s="664"/>
      <c r="DP38" s="664"/>
      <c r="DQ38" s="664"/>
      <c r="DR38" s="664"/>
      <c r="DS38" s="664"/>
      <c r="DT38" s="664"/>
      <c r="DU38" s="664"/>
      <c r="DV38" s="665"/>
      <c r="DW38" s="666">
        <v>15.9</v>
      </c>
      <c r="DX38" s="695"/>
      <c r="DY38" s="695"/>
      <c r="DZ38" s="695"/>
      <c r="EA38" s="695"/>
      <c r="EB38" s="695"/>
      <c r="EC38" s="697"/>
    </row>
    <row r="39" spans="2:133" ht="11.25" customHeight="1" x14ac:dyDescent="0.15">
      <c r="AQ39" s="698" t="s">
        <v>343</v>
      </c>
      <c r="AR39" s="699"/>
      <c r="AS39" s="699"/>
      <c r="AT39" s="699"/>
      <c r="AU39" s="699"/>
      <c r="AV39" s="699"/>
      <c r="AW39" s="699"/>
      <c r="AX39" s="699"/>
      <c r="AY39" s="700"/>
      <c r="AZ39" s="661" t="s">
        <v>246</v>
      </c>
      <c r="BA39" s="664"/>
      <c r="BB39" s="664"/>
      <c r="BC39" s="664"/>
      <c r="BD39" s="662"/>
      <c r="BE39" s="662"/>
      <c r="BF39" s="701"/>
      <c r="BG39" s="706" t="s">
        <v>344</v>
      </c>
      <c r="BH39" s="707"/>
      <c r="BI39" s="707"/>
      <c r="BJ39" s="707"/>
      <c r="BK39" s="707"/>
      <c r="BL39" s="235"/>
      <c r="BM39" s="702" t="s">
        <v>345</v>
      </c>
      <c r="BN39" s="702"/>
      <c r="BO39" s="702"/>
      <c r="BP39" s="702"/>
      <c r="BQ39" s="702"/>
      <c r="BR39" s="702"/>
      <c r="BS39" s="702"/>
      <c r="BT39" s="702"/>
      <c r="BU39" s="703"/>
      <c r="BV39" s="661">
        <v>100</v>
      </c>
      <c r="BW39" s="664"/>
      <c r="BX39" s="664"/>
      <c r="BY39" s="664"/>
      <c r="BZ39" s="664"/>
      <c r="CA39" s="664"/>
      <c r="CB39" s="704"/>
      <c r="CD39" s="705" t="s">
        <v>346</v>
      </c>
      <c r="CE39" s="702"/>
      <c r="CF39" s="702"/>
      <c r="CG39" s="702"/>
      <c r="CH39" s="702"/>
      <c r="CI39" s="702"/>
      <c r="CJ39" s="702"/>
      <c r="CK39" s="702"/>
      <c r="CL39" s="702"/>
      <c r="CM39" s="702"/>
      <c r="CN39" s="702"/>
      <c r="CO39" s="702"/>
      <c r="CP39" s="702"/>
      <c r="CQ39" s="703"/>
      <c r="CR39" s="661">
        <v>450104</v>
      </c>
      <c r="CS39" s="662"/>
      <c r="CT39" s="662"/>
      <c r="CU39" s="662"/>
      <c r="CV39" s="662"/>
      <c r="CW39" s="662"/>
      <c r="CX39" s="662"/>
      <c r="CY39" s="663"/>
      <c r="CZ39" s="666">
        <v>2.4</v>
      </c>
      <c r="DA39" s="695"/>
      <c r="DB39" s="695"/>
      <c r="DC39" s="696"/>
      <c r="DD39" s="669">
        <v>371001</v>
      </c>
      <c r="DE39" s="662"/>
      <c r="DF39" s="662"/>
      <c r="DG39" s="662"/>
      <c r="DH39" s="662"/>
      <c r="DI39" s="662"/>
      <c r="DJ39" s="662"/>
      <c r="DK39" s="663"/>
      <c r="DL39" s="669" t="s">
        <v>128</v>
      </c>
      <c r="DM39" s="662"/>
      <c r="DN39" s="662"/>
      <c r="DO39" s="662"/>
      <c r="DP39" s="662"/>
      <c r="DQ39" s="662"/>
      <c r="DR39" s="662"/>
      <c r="DS39" s="662"/>
      <c r="DT39" s="662"/>
      <c r="DU39" s="662"/>
      <c r="DV39" s="663"/>
      <c r="DW39" s="666" t="s">
        <v>128</v>
      </c>
      <c r="DX39" s="695"/>
      <c r="DY39" s="695"/>
      <c r="DZ39" s="695"/>
      <c r="EA39" s="695"/>
      <c r="EB39" s="695"/>
      <c r="EC39" s="697"/>
    </row>
    <row r="40" spans="2:133" ht="11.25" customHeight="1" x14ac:dyDescent="0.15">
      <c r="AQ40" s="698" t="s">
        <v>347</v>
      </c>
      <c r="AR40" s="699"/>
      <c r="AS40" s="699"/>
      <c r="AT40" s="699"/>
      <c r="AU40" s="699"/>
      <c r="AV40" s="699"/>
      <c r="AW40" s="699"/>
      <c r="AX40" s="699"/>
      <c r="AY40" s="700"/>
      <c r="AZ40" s="661">
        <v>309060</v>
      </c>
      <c r="BA40" s="664"/>
      <c r="BB40" s="664"/>
      <c r="BC40" s="664"/>
      <c r="BD40" s="662"/>
      <c r="BE40" s="662"/>
      <c r="BF40" s="701"/>
      <c r="BG40" s="706"/>
      <c r="BH40" s="707"/>
      <c r="BI40" s="707"/>
      <c r="BJ40" s="707"/>
      <c r="BK40" s="707"/>
      <c r="BL40" s="235"/>
      <c r="BM40" s="702" t="s">
        <v>348</v>
      </c>
      <c r="BN40" s="702"/>
      <c r="BO40" s="702"/>
      <c r="BP40" s="702"/>
      <c r="BQ40" s="702"/>
      <c r="BR40" s="702"/>
      <c r="BS40" s="702"/>
      <c r="BT40" s="702"/>
      <c r="BU40" s="703"/>
      <c r="BV40" s="661" t="s">
        <v>246</v>
      </c>
      <c r="BW40" s="664"/>
      <c r="BX40" s="664"/>
      <c r="BY40" s="664"/>
      <c r="BZ40" s="664"/>
      <c r="CA40" s="664"/>
      <c r="CB40" s="704"/>
      <c r="CD40" s="705" t="s">
        <v>349</v>
      </c>
      <c r="CE40" s="702"/>
      <c r="CF40" s="702"/>
      <c r="CG40" s="702"/>
      <c r="CH40" s="702"/>
      <c r="CI40" s="702"/>
      <c r="CJ40" s="702"/>
      <c r="CK40" s="702"/>
      <c r="CL40" s="702"/>
      <c r="CM40" s="702"/>
      <c r="CN40" s="702"/>
      <c r="CO40" s="702"/>
      <c r="CP40" s="702"/>
      <c r="CQ40" s="703"/>
      <c r="CR40" s="661">
        <v>318300</v>
      </c>
      <c r="CS40" s="664"/>
      <c r="CT40" s="664"/>
      <c r="CU40" s="664"/>
      <c r="CV40" s="664"/>
      <c r="CW40" s="664"/>
      <c r="CX40" s="664"/>
      <c r="CY40" s="665"/>
      <c r="CZ40" s="666">
        <v>1.7</v>
      </c>
      <c r="DA40" s="695"/>
      <c r="DB40" s="695"/>
      <c r="DC40" s="696"/>
      <c r="DD40" s="669">
        <v>16800</v>
      </c>
      <c r="DE40" s="664"/>
      <c r="DF40" s="664"/>
      <c r="DG40" s="664"/>
      <c r="DH40" s="664"/>
      <c r="DI40" s="664"/>
      <c r="DJ40" s="664"/>
      <c r="DK40" s="665"/>
      <c r="DL40" s="669" t="s">
        <v>246</v>
      </c>
      <c r="DM40" s="664"/>
      <c r="DN40" s="664"/>
      <c r="DO40" s="664"/>
      <c r="DP40" s="664"/>
      <c r="DQ40" s="664"/>
      <c r="DR40" s="664"/>
      <c r="DS40" s="664"/>
      <c r="DT40" s="664"/>
      <c r="DU40" s="664"/>
      <c r="DV40" s="665"/>
      <c r="DW40" s="666" t="s">
        <v>128</v>
      </c>
      <c r="DX40" s="695"/>
      <c r="DY40" s="695"/>
      <c r="DZ40" s="695"/>
      <c r="EA40" s="695"/>
      <c r="EB40" s="695"/>
      <c r="EC40" s="697"/>
    </row>
    <row r="41" spans="2:133" ht="11.25" customHeight="1" x14ac:dyDescent="0.15">
      <c r="AQ41" s="710" t="s">
        <v>350</v>
      </c>
      <c r="AR41" s="711"/>
      <c r="AS41" s="711"/>
      <c r="AT41" s="711"/>
      <c r="AU41" s="711"/>
      <c r="AV41" s="711"/>
      <c r="AW41" s="711"/>
      <c r="AX41" s="711"/>
      <c r="AY41" s="712"/>
      <c r="AZ41" s="676">
        <v>1220405</v>
      </c>
      <c r="BA41" s="713"/>
      <c r="BB41" s="713"/>
      <c r="BC41" s="713"/>
      <c r="BD41" s="677"/>
      <c r="BE41" s="677"/>
      <c r="BF41" s="714"/>
      <c r="BG41" s="708"/>
      <c r="BH41" s="709"/>
      <c r="BI41" s="709"/>
      <c r="BJ41" s="709"/>
      <c r="BK41" s="709"/>
      <c r="BL41" s="236"/>
      <c r="BM41" s="715" t="s">
        <v>351</v>
      </c>
      <c r="BN41" s="715"/>
      <c r="BO41" s="715"/>
      <c r="BP41" s="715"/>
      <c r="BQ41" s="715"/>
      <c r="BR41" s="715"/>
      <c r="BS41" s="715"/>
      <c r="BT41" s="715"/>
      <c r="BU41" s="716"/>
      <c r="BV41" s="676">
        <v>348</v>
      </c>
      <c r="BW41" s="713"/>
      <c r="BX41" s="713"/>
      <c r="BY41" s="713"/>
      <c r="BZ41" s="713"/>
      <c r="CA41" s="713"/>
      <c r="CB41" s="717"/>
      <c r="CD41" s="705" t="s">
        <v>352</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246</v>
      </c>
      <c r="DA41" s="695"/>
      <c r="DB41" s="695"/>
      <c r="DC41" s="696"/>
      <c r="DD41" s="669" t="s">
        <v>246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354</v>
      </c>
      <c r="CE42" s="659"/>
      <c r="CF42" s="659"/>
      <c r="CG42" s="659"/>
      <c r="CH42" s="659"/>
      <c r="CI42" s="659"/>
      <c r="CJ42" s="659"/>
      <c r="CK42" s="659"/>
      <c r="CL42" s="659"/>
      <c r="CM42" s="659"/>
      <c r="CN42" s="659"/>
      <c r="CO42" s="659"/>
      <c r="CP42" s="659"/>
      <c r="CQ42" s="660"/>
      <c r="CR42" s="661">
        <v>2692713</v>
      </c>
      <c r="CS42" s="664"/>
      <c r="CT42" s="664"/>
      <c r="CU42" s="664"/>
      <c r="CV42" s="664"/>
      <c r="CW42" s="664"/>
      <c r="CX42" s="664"/>
      <c r="CY42" s="665"/>
      <c r="CZ42" s="666">
        <v>14.1</v>
      </c>
      <c r="DA42" s="667"/>
      <c r="DB42" s="667"/>
      <c r="DC42" s="668"/>
      <c r="DD42" s="669">
        <v>660973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356</v>
      </c>
      <c r="CE43" s="659"/>
      <c r="CF43" s="659"/>
      <c r="CG43" s="659"/>
      <c r="CH43" s="659"/>
      <c r="CI43" s="659"/>
      <c r="CJ43" s="659"/>
      <c r="CK43" s="659"/>
      <c r="CL43" s="659"/>
      <c r="CM43" s="659"/>
      <c r="CN43" s="659"/>
      <c r="CO43" s="659"/>
      <c r="CP43" s="659"/>
      <c r="CQ43" s="660"/>
      <c r="CR43" s="661">
        <v>77436</v>
      </c>
      <c r="CS43" s="662"/>
      <c r="CT43" s="662"/>
      <c r="CU43" s="662"/>
      <c r="CV43" s="662"/>
      <c r="CW43" s="662"/>
      <c r="CX43" s="662"/>
      <c r="CY43" s="663"/>
      <c r="CZ43" s="666">
        <v>0.4</v>
      </c>
      <c r="DA43" s="695"/>
      <c r="DB43" s="695"/>
      <c r="DC43" s="696"/>
      <c r="DD43" s="669">
        <v>77436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357</v>
      </c>
      <c r="CD44" s="689" t="s">
        <v>308</v>
      </c>
      <c r="CE44" s="690"/>
      <c r="CF44" s="658" t="s">
        <v>358</v>
      </c>
      <c r="CG44" s="659"/>
      <c r="CH44" s="659"/>
      <c r="CI44" s="659"/>
      <c r="CJ44" s="659"/>
      <c r="CK44" s="659"/>
      <c r="CL44" s="659"/>
      <c r="CM44" s="659"/>
      <c r="CN44" s="659"/>
      <c r="CO44" s="659"/>
      <c r="CP44" s="659"/>
      <c r="CQ44" s="660"/>
      <c r="CR44" s="661">
        <v>2462629</v>
      </c>
      <c r="CS44" s="664"/>
      <c r="CT44" s="664"/>
      <c r="CU44" s="664"/>
      <c r="CV44" s="664"/>
      <c r="CW44" s="664"/>
      <c r="CX44" s="664"/>
      <c r="CY44" s="665"/>
      <c r="CZ44" s="666">
        <v>12.9</v>
      </c>
      <c r="DA44" s="667"/>
      <c r="DB44" s="667"/>
      <c r="DC44" s="668"/>
      <c r="DD44" s="669">
        <v>553018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359</v>
      </c>
      <c r="CG45" s="659"/>
      <c r="CH45" s="659"/>
      <c r="CI45" s="659"/>
      <c r="CJ45" s="659"/>
      <c r="CK45" s="659"/>
      <c r="CL45" s="659"/>
      <c r="CM45" s="659"/>
      <c r="CN45" s="659"/>
      <c r="CO45" s="659"/>
      <c r="CP45" s="659"/>
      <c r="CQ45" s="660"/>
      <c r="CR45" s="661">
        <v>1501068</v>
      </c>
      <c r="CS45" s="662"/>
      <c r="CT45" s="662"/>
      <c r="CU45" s="662"/>
      <c r="CV45" s="662"/>
      <c r="CW45" s="662"/>
      <c r="CX45" s="662"/>
      <c r="CY45" s="663"/>
      <c r="CZ45" s="666">
        <v>7.9</v>
      </c>
      <c r="DA45" s="695"/>
      <c r="DB45" s="695"/>
      <c r="DC45" s="696"/>
      <c r="DD45" s="669">
        <v>41263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360</v>
      </c>
      <c r="CG46" s="659"/>
      <c r="CH46" s="659"/>
      <c r="CI46" s="659"/>
      <c r="CJ46" s="659"/>
      <c r="CK46" s="659"/>
      <c r="CL46" s="659"/>
      <c r="CM46" s="659"/>
      <c r="CN46" s="659"/>
      <c r="CO46" s="659"/>
      <c r="CP46" s="659"/>
      <c r="CQ46" s="660"/>
      <c r="CR46" s="661">
        <v>781572</v>
      </c>
      <c r="CS46" s="664"/>
      <c r="CT46" s="664"/>
      <c r="CU46" s="664"/>
      <c r="CV46" s="664"/>
      <c r="CW46" s="664"/>
      <c r="CX46" s="664"/>
      <c r="CY46" s="665"/>
      <c r="CZ46" s="666">
        <v>4.0999999999999996</v>
      </c>
      <c r="DA46" s="667"/>
      <c r="DB46" s="667"/>
      <c r="DC46" s="668"/>
      <c r="DD46" s="669">
        <v>485466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361</v>
      </c>
      <c r="CG47" s="659"/>
      <c r="CH47" s="659"/>
      <c r="CI47" s="659"/>
      <c r="CJ47" s="659"/>
      <c r="CK47" s="659"/>
      <c r="CL47" s="659"/>
      <c r="CM47" s="659"/>
      <c r="CN47" s="659"/>
      <c r="CO47" s="659"/>
      <c r="CP47" s="659"/>
      <c r="CQ47" s="660"/>
      <c r="CR47" s="661">
        <v>230084</v>
      </c>
      <c r="CS47" s="662"/>
      <c r="CT47" s="662"/>
      <c r="CU47" s="662"/>
      <c r="CV47" s="662"/>
      <c r="CW47" s="662"/>
      <c r="CX47" s="662"/>
      <c r="CY47" s="663"/>
      <c r="CZ47" s="666">
        <v>1.2</v>
      </c>
      <c r="DA47" s="695"/>
      <c r="DB47" s="695"/>
      <c r="DC47" s="696"/>
      <c r="DD47" s="669">
        <v>107955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362</v>
      </c>
      <c r="CG48" s="659"/>
      <c r="CH48" s="659"/>
      <c r="CI48" s="659"/>
      <c r="CJ48" s="659"/>
      <c r="CK48" s="659"/>
      <c r="CL48" s="659"/>
      <c r="CM48" s="659"/>
      <c r="CN48" s="659"/>
      <c r="CO48" s="659"/>
      <c r="CP48" s="659"/>
      <c r="CQ48" s="660"/>
      <c r="CR48" s="661" t="s">
        <v>246</v>
      </c>
      <c r="CS48" s="664"/>
      <c r="CT48" s="664"/>
      <c r="CU48" s="664"/>
      <c r="CV48" s="664"/>
      <c r="CW48" s="664"/>
      <c r="CX48" s="664"/>
      <c r="CY48" s="665"/>
      <c r="CZ48" s="666" t="s">
        <v>246</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363</v>
      </c>
      <c r="CE49" s="674"/>
      <c r="CF49" s="674"/>
      <c r="CG49" s="674"/>
      <c r="CH49" s="674"/>
      <c r="CI49" s="674"/>
      <c r="CJ49" s="674"/>
      <c r="CK49" s="674"/>
      <c r="CL49" s="674"/>
      <c r="CM49" s="674"/>
      <c r="CN49" s="674"/>
      <c r="CO49" s="674"/>
      <c r="CP49" s="674"/>
      <c r="CQ49" s="675"/>
      <c r="CR49" s="676">
        <v>19031038</v>
      </c>
      <c r="CS49" s="677"/>
      <c r="CT49" s="677"/>
      <c r="CU49" s="677"/>
      <c r="CV49" s="677"/>
      <c r="CW49" s="677"/>
      <c r="CX49" s="677"/>
      <c r="CY49" s="678"/>
      <c r="CZ49" s="679">
        <v>100</v>
      </c>
      <c r="DA49" s="680"/>
      <c r="DB49" s="680"/>
      <c r="DC49" s="681"/>
      <c r="DD49" s="682">
        <v>12451171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NmI8bKwp08LlXTIaoMGLmqIvbBRBeLu06twoFBfpptIHwM3G8/rkmyZCnNhvB4Zg0XkxBKUObn1mrhb5uXvoDw==" saltValue="wvsAXhIgBAPb/MbV+DlUA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2" t="s">
        <v>365</v>
      </c>
      <c r="DK2" s="1203"/>
      <c r="DL2" s="1203"/>
      <c r="DM2" s="1203"/>
      <c r="DN2" s="1203"/>
      <c r="DO2" s="1204"/>
      <c r="DP2" s="249"/>
      <c r="DQ2" s="1202" t="s">
        <v>366</v>
      </c>
      <c r="DR2" s="1203"/>
      <c r="DS2" s="1203"/>
      <c r="DT2" s="1203"/>
      <c r="DU2" s="1203"/>
      <c r="DV2" s="1203"/>
      <c r="DW2" s="1203"/>
      <c r="DX2" s="1203"/>
      <c r="DY2" s="1203"/>
      <c r="DZ2" s="1204"/>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3" t="s">
        <v>367</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369</v>
      </c>
      <c r="B5" s="1085"/>
      <c r="C5" s="1085"/>
      <c r="D5" s="1085"/>
      <c r="E5" s="1085"/>
      <c r="F5" s="1085"/>
      <c r="G5" s="1085"/>
      <c r="H5" s="1085"/>
      <c r="I5" s="1085"/>
      <c r="J5" s="1085"/>
      <c r="K5" s="1085"/>
      <c r="L5" s="1085"/>
      <c r="M5" s="1085"/>
      <c r="N5" s="1085"/>
      <c r="O5" s="1085"/>
      <c r="P5" s="1086"/>
      <c r="Q5" s="1090" t="s">
        <v>370</v>
      </c>
      <c r="R5" s="1091"/>
      <c r="S5" s="1091"/>
      <c r="T5" s="1091"/>
      <c r="U5" s="1092"/>
      <c r="V5" s="1090" t="s">
        <v>371</v>
      </c>
      <c r="W5" s="1091"/>
      <c r="X5" s="1091"/>
      <c r="Y5" s="1091"/>
      <c r="Z5" s="1092"/>
      <c r="AA5" s="1090" t="s">
        <v>372</v>
      </c>
      <c r="AB5" s="1091"/>
      <c r="AC5" s="1091"/>
      <c r="AD5" s="1091"/>
      <c r="AE5" s="1091"/>
      <c r="AF5" s="1205" t="s">
        <v>373</v>
      </c>
      <c r="AG5" s="1091"/>
      <c r="AH5" s="1091"/>
      <c r="AI5" s="1091"/>
      <c r="AJ5" s="1106"/>
      <c r="AK5" s="1091" t="s">
        <v>374</v>
      </c>
      <c r="AL5" s="1091"/>
      <c r="AM5" s="1091"/>
      <c r="AN5" s="1091"/>
      <c r="AO5" s="1092"/>
      <c r="AP5" s="1090" t="s">
        <v>375</v>
      </c>
      <c r="AQ5" s="1091"/>
      <c r="AR5" s="1091"/>
      <c r="AS5" s="1091"/>
      <c r="AT5" s="1092"/>
      <c r="AU5" s="1090" t="s">
        <v>376</v>
      </c>
      <c r="AV5" s="1091"/>
      <c r="AW5" s="1091"/>
      <c r="AX5" s="1091"/>
      <c r="AY5" s="1106"/>
      <c r="AZ5" s="256"/>
      <c r="BA5" s="256"/>
      <c r="BB5" s="256"/>
      <c r="BC5" s="256"/>
      <c r="BD5" s="256"/>
      <c r="BE5" s="257"/>
      <c r="BF5" s="257"/>
      <c r="BG5" s="257"/>
      <c r="BH5" s="257"/>
      <c r="BI5" s="257"/>
      <c r="BJ5" s="257"/>
      <c r="BK5" s="257"/>
      <c r="BL5" s="257"/>
      <c r="BM5" s="257"/>
      <c r="BN5" s="257"/>
      <c r="BO5" s="257"/>
      <c r="BP5" s="257"/>
      <c r="BQ5" s="1084" t="s">
        <v>377</v>
      </c>
      <c r="BR5" s="1085"/>
      <c r="BS5" s="1085"/>
      <c r="BT5" s="1085"/>
      <c r="BU5" s="1085"/>
      <c r="BV5" s="1085"/>
      <c r="BW5" s="1085"/>
      <c r="BX5" s="1085"/>
      <c r="BY5" s="1085"/>
      <c r="BZ5" s="1085"/>
      <c r="CA5" s="1085"/>
      <c r="CB5" s="1085"/>
      <c r="CC5" s="1085"/>
      <c r="CD5" s="1085"/>
      <c r="CE5" s="1085"/>
      <c r="CF5" s="1085"/>
      <c r="CG5" s="1086"/>
      <c r="CH5" s="1090" t="s">
        <v>378</v>
      </c>
      <c r="CI5" s="1091"/>
      <c r="CJ5" s="1091"/>
      <c r="CK5" s="1091"/>
      <c r="CL5" s="1092"/>
      <c r="CM5" s="1090" t="s">
        <v>379</v>
      </c>
      <c r="CN5" s="1091"/>
      <c r="CO5" s="1091"/>
      <c r="CP5" s="1091"/>
      <c r="CQ5" s="1092"/>
      <c r="CR5" s="1090" t="s">
        <v>380</v>
      </c>
      <c r="CS5" s="1091"/>
      <c r="CT5" s="1091"/>
      <c r="CU5" s="1091"/>
      <c r="CV5" s="1092"/>
      <c r="CW5" s="1090" t="s">
        <v>381</v>
      </c>
      <c r="CX5" s="1091"/>
      <c r="CY5" s="1091"/>
      <c r="CZ5" s="1091"/>
      <c r="DA5" s="1092"/>
      <c r="DB5" s="1090" t="s">
        <v>382</v>
      </c>
      <c r="DC5" s="1091"/>
      <c r="DD5" s="1091"/>
      <c r="DE5" s="1091"/>
      <c r="DF5" s="1092"/>
      <c r="DG5" s="1190" t="s">
        <v>383</v>
      </c>
      <c r="DH5" s="1191"/>
      <c r="DI5" s="1191"/>
      <c r="DJ5" s="1191"/>
      <c r="DK5" s="1192"/>
      <c r="DL5" s="1190" t="s">
        <v>384</v>
      </c>
      <c r="DM5" s="1191"/>
      <c r="DN5" s="1191"/>
      <c r="DO5" s="1191"/>
      <c r="DP5" s="1192"/>
      <c r="DQ5" s="1090" t="s">
        <v>385</v>
      </c>
      <c r="DR5" s="1091"/>
      <c r="DS5" s="1091"/>
      <c r="DT5" s="1091"/>
      <c r="DU5" s="1092"/>
      <c r="DV5" s="1090" t="s">
        <v>376</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6"/>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3"/>
      <c r="DH6" s="1194"/>
      <c r="DI6" s="1194"/>
      <c r="DJ6" s="1194"/>
      <c r="DK6" s="1195"/>
      <c r="DL6" s="1193"/>
      <c r="DM6" s="1194"/>
      <c r="DN6" s="1194"/>
      <c r="DO6" s="1194"/>
      <c r="DP6" s="1195"/>
      <c r="DQ6" s="1093"/>
      <c r="DR6" s="1094"/>
      <c r="DS6" s="1094"/>
      <c r="DT6" s="1094"/>
      <c r="DU6" s="1095"/>
      <c r="DV6" s="1093"/>
      <c r="DW6" s="1094"/>
      <c r="DX6" s="1094"/>
      <c r="DY6" s="1094"/>
      <c r="DZ6" s="1107"/>
      <c r="EA6" s="254"/>
    </row>
    <row r="7" spans="1:131" s="255" customFormat="1" ht="26.25" customHeight="1" thickTop="1" x14ac:dyDescent="0.15">
      <c r="A7" s="258">
        <v>1</v>
      </c>
      <c r="B7" s="1140" t="s">
        <v>386</v>
      </c>
      <c r="C7" s="1141"/>
      <c r="D7" s="1141"/>
      <c r="E7" s="1141"/>
      <c r="F7" s="1141"/>
      <c r="G7" s="1141"/>
      <c r="H7" s="1141"/>
      <c r="I7" s="1141"/>
      <c r="J7" s="1141"/>
      <c r="K7" s="1141"/>
      <c r="L7" s="1141"/>
      <c r="M7" s="1141"/>
      <c r="N7" s="1141"/>
      <c r="O7" s="1141"/>
      <c r="P7" s="1142"/>
      <c r="Q7" s="1196">
        <v>19406</v>
      </c>
      <c r="R7" s="1197"/>
      <c r="S7" s="1197"/>
      <c r="T7" s="1197"/>
      <c r="U7" s="1197"/>
      <c r="V7" s="1197">
        <v>19046</v>
      </c>
      <c r="W7" s="1197"/>
      <c r="X7" s="1197"/>
      <c r="Y7" s="1197"/>
      <c r="Z7" s="1197"/>
      <c r="AA7" s="1197">
        <v>359</v>
      </c>
      <c r="AB7" s="1197"/>
      <c r="AC7" s="1197"/>
      <c r="AD7" s="1197"/>
      <c r="AE7" s="1198"/>
      <c r="AF7" s="1199">
        <v>243</v>
      </c>
      <c r="AG7" s="1200"/>
      <c r="AH7" s="1200"/>
      <c r="AI7" s="1200"/>
      <c r="AJ7" s="1201"/>
      <c r="AK7" s="1183">
        <v>962</v>
      </c>
      <c r="AL7" s="1184"/>
      <c r="AM7" s="1184"/>
      <c r="AN7" s="1184"/>
      <c r="AO7" s="1184"/>
      <c r="AP7" s="1184">
        <v>19188</v>
      </c>
      <c r="AQ7" s="1184"/>
      <c r="AR7" s="1184"/>
      <c r="AS7" s="1184"/>
      <c r="AT7" s="1184"/>
      <c r="AU7" s="1185"/>
      <c r="AV7" s="1185"/>
      <c r="AW7" s="1185"/>
      <c r="AX7" s="1185"/>
      <c r="AY7" s="1186"/>
      <c r="AZ7" s="252"/>
      <c r="BA7" s="252"/>
      <c r="BB7" s="252"/>
      <c r="BC7" s="252"/>
      <c r="BD7" s="252"/>
      <c r="BE7" s="253"/>
      <c r="BF7" s="253"/>
      <c r="BG7" s="253"/>
      <c r="BH7" s="253"/>
      <c r="BI7" s="253"/>
      <c r="BJ7" s="253"/>
      <c r="BK7" s="253"/>
      <c r="BL7" s="253"/>
      <c r="BM7" s="253"/>
      <c r="BN7" s="253"/>
      <c r="BO7" s="253"/>
      <c r="BP7" s="253"/>
      <c r="BQ7" s="259">
        <v>1</v>
      </c>
      <c r="BR7" s="260"/>
      <c r="BS7" s="1187" t="s">
        <v>599</v>
      </c>
      <c r="BT7" s="1188"/>
      <c r="BU7" s="1188"/>
      <c r="BV7" s="1188"/>
      <c r="BW7" s="1188"/>
      <c r="BX7" s="1188"/>
      <c r="BY7" s="1188"/>
      <c r="BZ7" s="1188"/>
      <c r="CA7" s="1188"/>
      <c r="CB7" s="1188"/>
      <c r="CC7" s="1188"/>
      <c r="CD7" s="1188"/>
      <c r="CE7" s="1188"/>
      <c r="CF7" s="1188"/>
      <c r="CG7" s="1189"/>
      <c r="CH7" s="1180">
        <v>1</v>
      </c>
      <c r="CI7" s="1181"/>
      <c r="CJ7" s="1181"/>
      <c r="CK7" s="1181"/>
      <c r="CL7" s="1182"/>
      <c r="CM7" s="1180">
        <v>26</v>
      </c>
      <c r="CN7" s="1181"/>
      <c r="CO7" s="1181"/>
      <c r="CP7" s="1181"/>
      <c r="CQ7" s="1182"/>
      <c r="CR7" s="1180">
        <v>26</v>
      </c>
      <c r="CS7" s="1181"/>
      <c r="CT7" s="1181"/>
      <c r="CU7" s="1181"/>
      <c r="CV7" s="1182"/>
      <c r="CW7" s="1180">
        <v>8</v>
      </c>
      <c r="CX7" s="1181"/>
      <c r="CY7" s="1181"/>
      <c r="CZ7" s="1181"/>
      <c r="DA7" s="1182"/>
      <c r="DB7" s="1180" t="s">
        <v>586</v>
      </c>
      <c r="DC7" s="1181"/>
      <c r="DD7" s="1181"/>
      <c r="DE7" s="1181"/>
      <c r="DF7" s="1182"/>
      <c r="DG7" s="1180" t="s">
        <v>587</v>
      </c>
      <c r="DH7" s="1181"/>
      <c r="DI7" s="1181"/>
      <c r="DJ7" s="1181"/>
      <c r="DK7" s="1182"/>
      <c r="DL7" s="1180" t="s">
        <v>586</v>
      </c>
      <c r="DM7" s="1181"/>
      <c r="DN7" s="1181"/>
      <c r="DO7" s="1181"/>
      <c r="DP7" s="1182"/>
      <c r="DQ7" s="1180" t="s">
        <v>586</v>
      </c>
      <c r="DR7" s="1181"/>
      <c r="DS7" s="1181"/>
      <c r="DT7" s="1181"/>
      <c r="DU7" s="1182"/>
      <c r="DV7" s="1207"/>
      <c r="DW7" s="1208"/>
      <c r="DX7" s="1208"/>
      <c r="DY7" s="1208"/>
      <c r="DZ7" s="1209"/>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8"/>
      <c r="AL8" s="1179"/>
      <c r="AM8" s="1179"/>
      <c r="AN8" s="1179"/>
      <c r="AO8" s="1179"/>
      <c r="AP8" s="1179"/>
      <c r="AQ8" s="1179"/>
      <c r="AR8" s="1179"/>
      <c r="AS8" s="1179"/>
      <c r="AT8" s="1179"/>
      <c r="AU8" s="1176"/>
      <c r="AV8" s="1176"/>
      <c r="AW8" s="1176"/>
      <c r="AX8" s="1176"/>
      <c r="AY8" s="1177"/>
      <c r="AZ8" s="252"/>
      <c r="BA8" s="252"/>
      <c r="BB8" s="252"/>
      <c r="BC8" s="252"/>
      <c r="BD8" s="252"/>
      <c r="BE8" s="253"/>
      <c r="BF8" s="253"/>
      <c r="BG8" s="253"/>
      <c r="BH8" s="253"/>
      <c r="BI8" s="253"/>
      <c r="BJ8" s="253"/>
      <c r="BK8" s="253"/>
      <c r="BL8" s="253"/>
      <c r="BM8" s="253"/>
      <c r="BN8" s="253"/>
      <c r="BO8" s="253"/>
      <c r="BP8" s="253"/>
      <c r="BQ8" s="262">
        <v>2</v>
      </c>
      <c r="BR8" s="263"/>
      <c r="BS8" s="1103" t="s">
        <v>600</v>
      </c>
      <c r="BT8" s="1104"/>
      <c r="BU8" s="1104"/>
      <c r="BV8" s="1104"/>
      <c r="BW8" s="1104"/>
      <c r="BX8" s="1104"/>
      <c r="BY8" s="1104"/>
      <c r="BZ8" s="1104"/>
      <c r="CA8" s="1104"/>
      <c r="CB8" s="1104"/>
      <c r="CC8" s="1104"/>
      <c r="CD8" s="1104"/>
      <c r="CE8" s="1104"/>
      <c r="CF8" s="1104"/>
      <c r="CG8" s="1105"/>
      <c r="CH8" s="1078">
        <v>2</v>
      </c>
      <c r="CI8" s="1079"/>
      <c r="CJ8" s="1079"/>
      <c r="CK8" s="1079"/>
      <c r="CL8" s="1080"/>
      <c r="CM8" s="1078">
        <v>27</v>
      </c>
      <c r="CN8" s="1079"/>
      <c r="CO8" s="1079"/>
      <c r="CP8" s="1079"/>
      <c r="CQ8" s="1080"/>
      <c r="CR8" s="1078">
        <v>10</v>
      </c>
      <c r="CS8" s="1079"/>
      <c r="CT8" s="1079"/>
      <c r="CU8" s="1079"/>
      <c r="CV8" s="1080"/>
      <c r="CW8" s="1078" t="s">
        <v>605</v>
      </c>
      <c r="CX8" s="1079"/>
      <c r="CY8" s="1079"/>
      <c r="CZ8" s="1079"/>
      <c r="DA8" s="1080"/>
      <c r="DB8" s="1078" t="s">
        <v>586</v>
      </c>
      <c r="DC8" s="1079"/>
      <c r="DD8" s="1079"/>
      <c r="DE8" s="1079"/>
      <c r="DF8" s="1080"/>
      <c r="DG8" s="1078" t="s">
        <v>587</v>
      </c>
      <c r="DH8" s="1079"/>
      <c r="DI8" s="1079"/>
      <c r="DJ8" s="1079"/>
      <c r="DK8" s="1080"/>
      <c r="DL8" s="1078" t="s">
        <v>586</v>
      </c>
      <c r="DM8" s="1079"/>
      <c r="DN8" s="1079"/>
      <c r="DO8" s="1079"/>
      <c r="DP8" s="1080"/>
      <c r="DQ8" s="1078" t="s">
        <v>586</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8"/>
      <c r="AL9" s="1179"/>
      <c r="AM9" s="1179"/>
      <c r="AN9" s="1179"/>
      <c r="AO9" s="1179"/>
      <c r="AP9" s="1179"/>
      <c r="AQ9" s="1179"/>
      <c r="AR9" s="1179"/>
      <c r="AS9" s="1179"/>
      <c r="AT9" s="1179"/>
      <c r="AU9" s="1176"/>
      <c r="AV9" s="1176"/>
      <c r="AW9" s="1176"/>
      <c r="AX9" s="1176"/>
      <c r="AY9" s="1177"/>
      <c r="AZ9" s="252"/>
      <c r="BA9" s="252"/>
      <c r="BB9" s="252"/>
      <c r="BC9" s="252"/>
      <c r="BD9" s="252"/>
      <c r="BE9" s="253"/>
      <c r="BF9" s="253"/>
      <c r="BG9" s="253"/>
      <c r="BH9" s="253"/>
      <c r="BI9" s="253"/>
      <c r="BJ9" s="253"/>
      <c r="BK9" s="253"/>
      <c r="BL9" s="253"/>
      <c r="BM9" s="253"/>
      <c r="BN9" s="253"/>
      <c r="BO9" s="253"/>
      <c r="BP9" s="253"/>
      <c r="BQ9" s="262">
        <v>3</v>
      </c>
      <c r="BR9" s="263"/>
      <c r="BS9" s="1103" t="s">
        <v>601</v>
      </c>
      <c r="BT9" s="1104"/>
      <c r="BU9" s="1104"/>
      <c r="BV9" s="1104"/>
      <c r="BW9" s="1104"/>
      <c r="BX9" s="1104"/>
      <c r="BY9" s="1104"/>
      <c r="BZ9" s="1104"/>
      <c r="CA9" s="1104"/>
      <c r="CB9" s="1104"/>
      <c r="CC9" s="1104"/>
      <c r="CD9" s="1104"/>
      <c r="CE9" s="1104"/>
      <c r="CF9" s="1104"/>
      <c r="CG9" s="1105"/>
      <c r="CH9" s="1078" t="s">
        <v>586</v>
      </c>
      <c r="CI9" s="1079"/>
      <c r="CJ9" s="1079"/>
      <c r="CK9" s="1079"/>
      <c r="CL9" s="1080"/>
      <c r="CM9" s="1078" t="s">
        <v>586</v>
      </c>
      <c r="CN9" s="1079"/>
      <c r="CO9" s="1079"/>
      <c r="CP9" s="1079"/>
      <c r="CQ9" s="1080"/>
      <c r="CR9" s="1078">
        <v>0</v>
      </c>
      <c r="CS9" s="1079"/>
      <c r="CT9" s="1079"/>
      <c r="CU9" s="1079"/>
      <c r="CV9" s="1080"/>
      <c r="CW9" s="1078" t="s">
        <v>605</v>
      </c>
      <c r="CX9" s="1079"/>
      <c r="CY9" s="1079"/>
      <c r="CZ9" s="1079"/>
      <c r="DA9" s="1080"/>
      <c r="DB9" s="1078" t="s">
        <v>586</v>
      </c>
      <c r="DC9" s="1079"/>
      <c r="DD9" s="1079"/>
      <c r="DE9" s="1079"/>
      <c r="DF9" s="1080"/>
      <c r="DG9" s="1078" t="s">
        <v>587</v>
      </c>
      <c r="DH9" s="1079"/>
      <c r="DI9" s="1079"/>
      <c r="DJ9" s="1079"/>
      <c r="DK9" s="1080"/>
      <c r="DL9" s="1078" t="s">
        <v>586</v>
      </c>
      <c r="DM9" s="1079"/>
      <c r="DN9" s="1079"/>
      <c r="DO9" s="1079"/>
      <c r="DP9" s="1080"/>
      <c r="DQ9" s="1078" t="s">
        <v>586</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8"/>
      <c r="AL10" s="1179"/>
      <c r="AM10" s="1179"/>
      <c r="AN10" s="1179"/>
      <c r="AO10" s="1179"/>
      <c r="AP10" s="1179"/>
      <c r="AQ10" s="1179"/>
      <c r="AR10" s="1179"/>
      <c r="AS10" s="1179"/>
      <c r="AT10" s="1179"/>
      <c r="AU10" s="1176"/>
      <c r="AV10" s="1176"/>
      <c r="AW10" s="1176"/>
      <c r="AX10" s="1176"/>
      <c r="AY10" s="1177"/>
      <c r="AZ10" s="252"/>
      <c r="BA10" s="252"/>
      <c r="BB10" s="252"/>
      <c r="BC10" s="252"/>
      <c r="BD10" s="252"/>
      <c r="BE10" s="253"/>
      <c r="BF10" s="253"/>
      <c r="BG10" s="253"/>
      <c r="BH10" s="253"/>
      <c r="BI10" s="253"/>
      <c r="BJ10" s="253"/>
      <c r="BK10" s="253"/>
      <c r="BL10" s="253"/>
      <c r="BM10" s="253"/>
      <c r="BN10" s="253"/>
      <c r="BO10" s="253"/>
      <c r="BP10" s="253"/>
      <c r="BQ10" s="262">
        <v>4</v>
      </c>
      <c r="BR10" s="263"/>
      <c r="BS10" s="1103" t="s">
        <v>602</v>
      </c>
      <c r="BT10" s="1104"/>
      <c r="BU10" s="1104"/>
      <c r="BV10" s="1104"/>
      <c r="BW10" s="1104"/>
      <c r="BX10" s="1104"/>
      <c r="BY10" s="1104"/>
      <c r="BZ10" s="1104"/>
      <c r="CA10" s="1104"/>
      <c r="CB10" s="1104"/>
      <c r="CC10" s="1104"/>
      <c r="CD10" s="1104"/>
      <c r="CE10" s="1104"/>
      <c r="CF10" s="1104"/>
      <c r="CG10" s="1105"/>
      <c r="CH10" s="1078" t="s">
        <v>605</v>
      </c>
      <c r="CI10" s="1079"/>
      <c r="CJ10" s="1079"/>
      <c r="CK10" s="1079"/>
      <c r="CL10" s="1080"/>
      <c r="CM10" s="1078" t="s">
        <v>587</v>
      </c>
      <c r="CN10" s="1079"/>
      <c r="CO10" s="1079"/>
      <c r="CP10" s="1079"/>
      <c r="CQ10" s="1080"/>
      <c r="CR10" s="1078">
        <v>0</v>
      </c>
      <c r="CS10" s="1079"/>
      <c r="CT10" s="1079"/>
      <c r="CU10" s="1079"/>
      <c r="CV10" s="1080"/>
      <c r="CW10" s="1078" t="s">
        <v>605</v>
      </c>
      <c r="CX10" s="1079"/>
      <c r="CY10" s="1079"/>
      <c r="CZ10" s="1079"/>
      <c r="DA10" s="1080"/>
      <c r="DB10" s="1078" t="s">
        <v>586</v>
      </c>
      <c r="DC10" s="1079"/>
      <c r="DD10" s="1079"/>
      <c r="DE10" s="1079"/>
      <c r="DF10" s="1080"/>
      <c r="DG10" s="1078" t="s">
        <v>587</v>
      </c>
      <c r="DH10" s="1079"/>
      <c r="DI10" s="1079"/>
      <c r="DJ10" s="1079"/>
      <c r="DK10" s="1080"/>
      <c r="DL10" s="1078" t="s">
        <v>586</v>
      </c>
      <c r="DM10" s="1079"/>
      <c r="DN10" s="1079"/>
      <c r="DO10" s="1079"/>
      <c r="DP10" s="1080"/>
      <c r="DQ10" s="1078" t="s">
        <v>586</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8"/>
      <c r="AL11" s="1179"/>
      <c r="AM11" s="1179"/>
      <c r="AN11" s="1179"/>
      <c r="AO11" s="1179"/>
      <c r="AP11" s="1179"/>
      <c r="AQ11" s="1179"/>
      <c r="AR11" s="1179"/>
      <c r="AS11" s="1179"/>
      <c r="AT11" s="1179"/>
      <c r="AU11" s="1176"/>
      <c r="AV11" s="1176"/>
      <c r="AW11" s="1176"/>
      <c r="AX11" s="1176"/>
      <c r="AY11" s="1177"/>
      <c r="AZ11" s="252"/>
      <c r="BA11" s="252"/>
      <c r="BB11" s="252"/>
      <c r="BC11" s="252"/>
      <c r="BD11" s="252"/>
      <c r="BE11" s="253"/>
      <c r="BF11" s="253"/>
      <c r="BG11" s="253"/>
      <c r="BH11" s="253"/>
      <c r="BI11" s="253"/>
      <c r="BJ11" s="253"/>
      <c r="BK11" s="253"/>
      <c r="BL11" s="253"/>
      <c r="BM11" s="253"/>
      <c r="BN11" s="253"/>
      <c r="BO11" s="253"/>
      <c r="BP11" s="253"/>
      <c r="BQ11" s="262">
        <v>5</v>
      </c>
      <c r="BR11" s="263"/>
      <c r="BS11" s="1103" t="s">
        <v>603</v>
      </c>
      <c r="BT11" s="1104"/>
      <c r="BU11" s="1104"/>
      <c r="BV11" s="1104"/>
      <c r="BW11" s="1104"/>
      <c r="BX11" s="1104"/>
      <c r="BY11" s="1104"/>
      <c r="BZ11" s="1104"/>
      <c r="CA11" s="1104"/>
      <c r="CB11" s="1104"/>
      <c r="CC11" s="1104"/>
      <c r="CD11" s="1104"/>
      <c r="CE11" s="1104"/>
      <c r="CF11" s="1104"/>
      <c r="CG11" s="1105"/>
      <c r="CH11" s="1078">
        <v>2</v>
      </c>
      <c r="CI11" s="1079"/>
      <c r="CJ11" s="1079"/>
      <c r="CK11" s="1079"/>
      <c r="CL11" s="1080"/>
      <c r="CM11" s="1078">
        <v>56</v>
      </c>
      <c r="CN11" s="1079"/>
      <c r="CO11" s="1079"/>
      <c r="CP11" s="1079"/>
      <c r="CQ11" s="1080"/>
      <c r="CR11" s="1078">
        <v>25</v>
      </c>
      <c r="CS11" s="1079"/>
      <c r="CT11" s="1079"/>
      <c r="CU11" s="1079"/>
      <c r="CV11" s="1080"/>
      <c r="CW11" s="1078" t="s">
        <v>605</v>
      </c>
      <c r="CX11" s="1079"/>
      <c r="CY11" s="1079"/>
      <c r="CZ11" s="1079"/>
      <c r="DA11" s="1080"/>
      <c r="DB11" s="1078" t="s">
        <v>586</v>
      </c>
      <c r="DC11" s="1079"/>
      <c r="DD11" s="1079"/>
      <c r="DE11" s="1079"/>
      <c r="DF11" s="1080"/>
      <c r="DG11" s="1078" t="s">
        <v>587</v>
      </c>
      <c r="DH11" s="1079"/>
      <c r="DI11" s="1079"/>
      <c r="DJ11" s="1079"/>
      <c r="DK11" s="1080"/>
      <c r="DL11" s="1078" t="s">
        <v>586</v>
      </c>
      <c r="DM11" s="1079"/>
      <c r="DN11" s="1079"/>
      <c r="DO11" s="1079"/>
      <c r="DP11" s="1080"/>
      <c r="DQ11" s="1078" t="s">
        <v>586</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8"/>
      <c r="AL12" s="1179"/>
      <c r="AM12" s="1179"/>
      <c r="AN12" s="1179"/>
      <c r="AO12" s="1179"/>
      <c r="AP12" s="1179"/>
      <c r="AQ12" s="1179"/>
      <c r="AR12" s="1179"/>
      <c r="AS12" s="1179"/>
      <c r="AT12" s="1179"/>
      <c r="AU12" s="1176"/>
      <c r="AV12" s="1176"/>
      <c r="AW12" s="1176"/>
      <c r="AX12" s="1176"/>
      <c r="AY12" s="1177"/>
      <c r="AZ12" s="252"/>
      <c r="BA12" s="252"/>
      <c r="BB12" s="252"/>
      <c r="BC12" s="252"/>
      <c r="BD12" s="252"/>
      <c r="BE12" s="253"/>
      <c r="BF12" s="253"/>
      <c r="BG12" s="253"/>
      <c r="BH12" s="253"/>
      <c r="BI12" s="253"/>
      <c r="BJ12" s="253"/>
      <c r="BK12" s="253"/>
      <c r="BL12" s="253"/>
      <c r="BM12" s="253"/>
      <c r="BN12" s="253"/>
      <c r="BO12" s="253"/>
      <c r="BP12" s="253"/>
      <c r="BQ12" s="262">
        <v>6</v>
      </c>
      <c r="BR12" s="263"/>
      <c r="BS12" s="1103" t="s">
        <v>604</v>
      </c>
      <c r="BT12" s="1104"/>
      <c r="BU12" s="1104"/>
      <c r="BV12" s="1104"/>
      <c r="BW12" s="1104"/>
      <c r="BX12" s="1104"/>
      <c r="BY12" s="1104"/>
      <c r="BZ12" s="1104"/>
      <c r="CA12" s="1104"/>
      <c r="CB12" s="1104"/>
      <c r="CC12" s="1104"/>
      <c r="CD12" s="1104"/>
      <c r="CE12" s="1104"/>
      <c r="CF12" s="1104"/>
      <c r="CG12" s="1105"/>
      <c r="CH12" s="1078" t="s">
        <v>586</v>
      </c>
      <c r="CI12" s="1079"/>
      <c r="CJ12" s="1079"/>
      <c r="CK12" s="1079"/>
      <c r="CL12" s="1080"/>
      <c r="CM12" s="1078" t="s">
        <v>586</v>
      </c>
      <c r="CN12" s="1079"/>
      <c r="CO12" s="1079"/>
      <c r="CP12" s="1079"/>
      <c r="CQ12" s="1080"/>
      <c r="CR12" s="1078">
        <v>10</v>
      </c>
      <c r="CS12" s="1079"/>
      <c r="CT12" s="1079"/>
      <c r="CU12" s="1079"/>
      <c r="CV12" s="1080"/>
      <c r="CW12" s="1078" t="s">
        <v>605</v>
      </c>
      <c r="CX12" s="1079"/>
      <c r="CY12" s="1079"/>
      <c r="CZ12" s="1079"/>
      <c r="DA12" s="1080"/>
      <c r="DB12" s="1078" t="s">
        <v>586</v>
      </c>
      <c r="DC12" s="1079"/>
      <c r="DD12" s="1079"/>
      <c r="DE12" s="1079"/>
      <c r="DF12" s="1080"/>
      <c r="DG12" s="1078" t="s">
        <v>587</v>
      </c>
      <c r="DH12" s="1079"/>
      <c r="DI12" s="1079"/>
      <c r="DJ12" s="1079"/>
      <c r="DK12" s="1080"/>
      <c r="DL12" s="1078" t="s">
        <v>586</v>
      </c>
      <c r="DM12" s="1079"/>
      <c r="DN12" s="1079"/>
      <c r="DO12" s="1079"/>
      <c r="DP12" s="1080"/>
      <c r="DQ12" s="1078" t="s">
        <v>586</v>
      </c>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8"/>
      <c r="AL13" s="1179"/>
      <c r="AM13" s="1179"/>
      <c r="AN13" s="1179"/>
      <c r="AO13" s="1179"/>
      <c r="AP13" s="1179"/>
      <c r="AQ13" s="1179"/>
      <c r="AR13" s="1179"/>
      <c r="AS13" s="1179"/>
      <c r="AT13" s="1179"/>
      <c r="AU13" s="1176"/>
      <c r="AV13" s="1176"/>
      <c r="AW13" s="1176"/>
      <c r="AX13" s="1176"/>
      <c r="AY13" s="1177"/>
      <c r="AZ13" s="252"/>
      <c r="BA13" s="252"/>
      <c r="BB13" s="252"/>
      <c r="BC13" s="252"/>
      <c r="BD13" s="252"/>
      <c r="BE13" s="253"/>
      <c r="BF13" s="253"/>
      <c r="BG13" s="253"/>
      <c r="BH13" s="253"/>
      <c r="BI13" s="253"/>
      <c r="BJ13" s="253"/>
      <c r="BK13" s="253"/>
      <c r="BL13" s="253"/>
      <c r="BM13" s="253"/>
      <c r="BN13" s="253"/>
      <c r="BO13" s="253"/>
      <c r="BP13" s="253"/>
      <c r="BQ13" s="262">
        <v>7</v>
      </c>
      <c r="BR13" s="263"/>
      <c r="BS13" s="1103" t="s">
        <v>606</v>
      </c>
      <c r="BT13" s="1104"/>
      <c r="BU13" s="1104"/>
      <c r="BV13" s="1104"/>
      <c r="BW13" s="1104"/>
      <c r="BX13" s="1104"/>
      <c r="BY13" s="1104"/>
      <c r="BZ13" s="1104"/>
      <c r="CA13" s="1104"/>
      <c r="CB13" s="1104"/>
      <c r="CC13" s="1104"/>
      <c r="CD13" s="1104"/>
      <c r="CE13" s="1104"/>
      <c r="CF13" s="1104"/>
      <c r="CG13" s="1105"/>
      <c r="CH13" s="1078">
        <v>5</v>
      </c>
      <c r="CI13" s="1079"/>
      <c r="CJ13" s="1079"/>
      <c r="CK13" s="1079"/>
      <c r="CL13" s="1080"/>
      <c r="CM13" s="1078">
        <v>1025</v>
      </c>
      <c r="CN13" s="1079"/>
      <c r="CO13" s="1079"/>
      <c r="CP13" s="1079"/>
      <c r="CQ13" s="1080"/>
      <c r="CR13" s="1078">
        <v>1</v>
      </c>
      <c r="CS13" s="1079"/>
      <c r="CT13" s="1079"/>
      <c r="CU13" s="1079"/>
      <c r="CV13" s="1080"/>
      <c r="CW13" s="1078" t="s">
        <v>605</v>
      </c>
      <c r="CX13" s="1079"/>
      <c r="CY13" s="1079"/>
      <c r="CZ13" s="1079"/>
      <c r="DA13" s="1080"/>
      <c r="DB13" s="1078" t="s">
        <v>586</v>
      </c>
      <c r="DC13" s="1079"/>
      <c r="DD13" s="1079"/>
      <c r="DE13" s="1079"/>
      <c r="DF13" s="1080"/>
      <c r="DG13" s="1078" t="s">
        <v>587</v>
      </c>
      <c r="DH13" s="1079"/>
      <c r="DI13" s="1079"/>
      <c r="DJ13" s="1079"/>
      <c r="DK13" s="1080"/>
      <c r="DL13" s="1078" t="s">
        <v>586</v>
      </c>
      <c r="DM13" s="1079"/>
      <c r="DN13" s="1079"/>
      <c r="DO13" s="1079"/>
      <c r="DP13" s="1080"/>
      <c r="DQ13" s="1078" t="s">
        <v>586</v>
      </c>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8"/>
      <c r="AL14" s="1179"/>
      <c r="AM14" s="1179"/>
      <c r="AN14" s="1179"/>
      <c r="AO14" s="1179"/>
      <c r="AP14" s="1179"/>
      <c r="AQ14" s="1179"/>
      <c r="AR14" s="1179"/>
      <c r="AS14" s="1179"/>
      <c r="AT14" s="1179"/>
      <c r="AU14" s="1176"/>
      <c r="AV14" s="1176"/>
      <c r="AW14" s="1176"/>
      <c r="AX14" s="1176"/>
      <c r="AY14" s="1177"/>
      <c r="AZ14" s="252"/>
      <c r="BA14" s="252"/>
      <c r="BB14" s="252"/>
      <c r="BC14" s="252"/>
      <c r="BD14" s="252"/>
      <c r="BE14" s="253"/>
      <c r="BF14" s="253"/>
      <c r="BG14" s="253"/>
      <c r="BH14" s="253"/>
      <c r="BI14" s="253"/>
      <c r="BJ14" s="253"/>
      <c r="BK14" s="253"/>
      <c r="BL14" s="253"/>
      <c r="BM14" s="253"/>
      <c r="BN14" s="253"/>
      <c r="BO14" s="253"/>
      <c r="BP14" s="253"/>
      <c r="BQ14" s="262">
        <v>8</v>
      </c>
      <c r="BR14" s="263"/>
      <c r="BS14" s="1103" t="s">
        <v>607</v>
      </c>
      <c r="BT14" s="1104"/>
      <c r="BU14" s="1104"/>
      <c r="BV14" s="1104"/>
      <c r="BW14" s="1104"/>
      <c r="BX14" s="1104"/>
      <c r="BY14" s="1104"/>
      <c r="BZ14" s="1104"/>
      <c r="CA14" s="1104"/>
      <c r="CB14" s="1104"/>
      <c r="CC14" s="1104"/>
      <c r="CD14" s="1104"/>
      <c r="CE14" s="1104"/>
      <c r="CF14" s="1104"/>
      <c r="CG14" s="1105"/>
      <c r="CH14" s="1078">
        <v>3</v>
      </c>
      <c r="CI14" s="1079"/>
      <c r="CJ14" s="1079"/>
      <c r="CK14" s="1079"/>
      <c r="CL14" s="1080"/>
      <c r="CM14" s="1078">
        <v>145</v>
      </c>
      <c r="CN14" s="1079"/>
      <c r="CO14" s="1079"/>
      <c r="CP14" s="1079"/>
      <c r="CQ14" s="1080"/>
      <c r="CR14" s="1078">
        <v>3</v>
      </c>
      <c r="CS14" s="1079"/>
      <c r="CT14" s="1079"/>
      <c r="CU14" s="1079"/>
      <c r="CV14" s="1080"/>
      <c r="CW14" s="1078" t="s">
        <v>605</v>
      </c>
      <c r="CX14" s="1079"/>
      <c r="CY14" s="1079"/>
      <c r="CZ14" s="1079"/>
      <c r="DA14" s="1080"/>
      <c r="DB14" s="1078" t="s">
        <v>586</v>
      </c>
      <c r="DC14" s="1079"/>
      <c r="DD14" s="1079"/>
      <c r="DE14" s="1079"/>
      <c r="DF14" s="1080"/>
      <c r="DG14" s="1078" t="s">
        <v>587</v>
      </c>
      <c r="DH14" s="1079"/>
      <c r="DI14" s="1079"/>
      <c r="DJ14" s="1079"/>
      <c r="DK14" s="1080"/>
      <c r="DL14" s="1078" t="s">
        <v>586</v>
      </c>
      <c r="DM14" s="1079"/>
      <c r="DN14" s="1079"/>
      <c r="DO14" s="1079"/>
      <c r="DP14" s="1080"/>
      <c r="DQ14" s="1078" t="s">
        <v>586</v>
      </c>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8"/>
      <c r="AL15" s="1179"/>
      <c r="AM15" s="1179"/>
      <c r="AN15" s="1179"/>
      <c r="AO15" s="1179"/>
      <c r="AP15" s="1179"/>
      <c r="AQ15" s="1179"/>
      <c r="AR15" s="1179"/>
      <c r="AS15" s="1179"/>
      <c r="AT15" s="1179"/>
      <c r="AU15" s="1176"/>
      <c r="AV15" s="1176"/>
      <c r="AW15" s="1176"/>
      <c r="AX15" s="1176"/>
      <c r="AY15" s="1177"/>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8"/>
      <c r="AL16" s="1179"/>
      <c r="AM16" s="1179"/>
      <c r="AN16" s="1179"/>
      <c r="AO16" s="1179"/>
      <c r="AP16" s="1179"/>
      <c r="AQ16" s="1179"/>
      <c r="AR16" s="1179"/>
      <c r="AS16" s="1179"/>
      <c r="AT16" s="1179"/>
      <c r="AU16" s="1176"/>
      <c r="AV16" s="1176"/>
      <c r="AW16" s="1176"/>
      <c r="AX16" s="1176"/>
      <c r="AY16" s="1177"/>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8"/>
      <c r="AL17" s="1179"/>
      <c r="AM17" s="1179"/>
      <c r="AN17" s="1179"/>
      <c r="AO17" s="1179"/>
      <c r="AP17" s="1179"/>
      <c r="AQ17" s="1179"/>
      <c r="AR17" s="1179"/>
      <c r="AS17" s="1179"/>
      <c r="AT17" s="1179"/>
      <c r="AU17" s="1176"/>
      <c r="AV17" s="1176"/>
      <c r="AW17" s="1176"/>
      <c r="AX17" s="1176"/>
      <c r="AY17" s="1177"/>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8"/>
      <c r="AL18" s="1179"/>
      <c r="AM18" s="1179"/>
      <c r="AN18" s="1179"/>
      <c r="AO18" s="1179"/>
      <c r="AP18" s="1179"/>
      <c r="AQ18" s="1179"/>
      <c r="AR18" s="1179"/>
      <c r="AS18" s="1179"/>
      <c r="AT18" s="1179"/>
      <c r="AU18" s="1176"/>
      <c r="AV18" s="1176"/>
      <c r="AW18" s="1176"/>
      <c r="AX18" s="1176"/>
      <c r="AY18" s="1177"/>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8"/>
      <c r="AL19" s="1179"/>
      <c r="AM19" s="1179"/>
      <c r="AN19" s="1179"/>
      <c r="AO19" s="1179"/>
      <c r="AP19" s="1179"/>
      <c r="AQ19" s="1179"/>
      <c r="AR19" s="1179"/>
      <c r="AS19" s="1179"/>
      <c r="AT19" s="1179"/>
      <c r="AU19" s="1176"/>
      <c r="AV19" s="1176"/>
      <c r="AW19" s="1176"/>
      <c r="AX19" s="1176"/>
      <c r="AY19" s="1177"/>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8"/>
      <c r="AL20" s="1179"/>
      <c r="AM20" s="1179"/>
      <c r="AN20" s="1179"/>
      <c r="AO20" s="1179"/>
      <c r="AP20" s="1179"/>
      <c r="AQ20" s="1179"/>
      <c r="AR20" s="1179"/>
      <c r="AS20" s="1179"/>
      <c r="AT20" s="1179"/>
      <c r="AU20" s="1176"/>
      <c r="AV20" s="1176"/>
      <c r="AW20" s="1176"/>
      <c r="AX20" s="1176"/>
      <c r="AY20" s="1177"/>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8"/>
      <c r="AL21" s="1179"/>
      <c r="AM21" s="1179"/>
      <c r="AN21" s="1179"/>
      <c r="AO21" s="1179"/>
      <c r="AP21" s="1179"/>
      <c r="AQ21" s="1179"/>
      <c r="AR21" s="1179"/>
      <c r="AS21" s="1179"/>
      <c r="AT21" s="1179"/>
      <c r="AU21" s="1176"/>
      <c r="AV21" s="1176"/>
      <c r="AW21" s="1176"/>
      <c r="AX21" s="1176"/>
      <c r="AY21" s="1177"/>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3"/>
      <c r="R22" s="1174"/>
      <c r="S22" s="1174"/>
      <c r="T22" s="1174"/>
      <c r="U22" s="1174"/>
      <c r="V22" s="1174"/>
      <c r="W22" s="1174"/>
      <c r="X22" s="1174"/>
      <c r="Y22" s="1174"/>
      <c r="Z22" s="1174"/>
      <c r="AA22" s="1174"/>
      <c r="AB22" s="1174"/>
      <c r="AC22" s="1174"/>
      <c r="AD22" s="1174"/>
      <c r="AE22" s="1175"/>
      <c r="AF22" s="1108"/>
      <c r="AG22" s="1109"/>
      <c r="AH22" s="1109"/>
      <c r="AI22" s="1109"/>
      <c r="AJ22" s="1110"/>
      <c r="AK22" s="1169"/>
      <c r="AL22" s="1170"/>
      <c r="AM22" s="1170"/>
      <c r="AN22" s="1170"/>
      <c r="AO22" s="1170"/>
      <c r="AP22" s="1170"/>
      <c r="AQ22" s="1170"/>
      <c r="AR22" s="1170"/>
      <c r="AS22" s="1170"/>
      <c r="AT22" s="1170"/>
      <c r="AU22" s="1171"/>
      <c r="AV22" s="1171"/>
      <c r="AW22" s="1171"/>
      <c r="AX22" s="1171"/>
      <c r="AY22" s="1172"/>
      <c r="AZ22" s="1124" t="s">
        <v>387</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388</v>
      </c>
      <c r="B23" s="1033" t="s">
        <v>389</v>
      </c>
      <c r="C23" s="1034"/>
      <c r="D23" s="1034"/>
      <c r="E23" s="1034"/>
      <c r="F23" s="1034"/>
      <c r="G23" s="1034"/>
      <c r="H23" s="1034"/>
      <c r="I23" s="1034"/>
      <c r="J23" s="1034"/>
      <c r="K23" s="1034"/>
      <c r="L23" s="1034"/>
      <c r="M23" s="1034"/>
      <c r="N23" s="1034"/>
      <c r="O23" s="1034"/>
      <c r="P23" s="1035"/>
      <c r="Q23" s="1158">
        <f>SUM(Q7:U22)</f>
        <v>19406</v>
      </c>
      <c r="R23" s="1159"/>
      <c r="S23" s="1159"/>
      <c r="T23" s="1159"/>
      <c r="U23" s="1159"/>
      <c r="V23" s="1160">
        <f t="shared" ref="V23" si="0">SUM(V7:Z22)</f>
        <v>19046</v>
      </c>
      <c r="W23" s="1156"/>
      <c r="X23" s="1156"/>
      <c r="Y23" s="1156"/>
      <c r="Z23" s="1161"/>
      <c r="AA23" s="1160">
        <f t="shared" ref="AA23" si="1">SUM(AA7:AE22)</f>
        <v>359</v>
      </c>
      <c r="AB23" s="1156"/>
      <c r="AC23" s="1156"/>
      <c r="AD23" s="1156"/>
      <c r="AE23" s="1157"/>
      <c r="AF23" s="1162">
        <v>243</v>
      </c>
      <c r="AG23" s="1159"/>
      <c r="AH23" s="1159"/>
      <c r="AI23" s="1159"/>
      <c r="AJ23" s="1163"/>
      <c r="AK23" s="1164"/>
      <c r="AL23" s="1165"/>
      <c r="AM23" s="1165"/>
      <c r="AN23" s="1165"/>
      <c r="AO23" s="1165"/>
      <c r="AP23" s="1159">
        <f>SUM(AP7:AT22)</f>
        <v>19188</v>
      </c>
      <c r="AQ23" s="1159"/>
      <c r="AR23" s="1159"/>
      <c r="AS23" s="1159"/>
      <c r="AT23" s="1159"/>
      <c r="AU23" s="1166"/>
      <c r="AV23" s="1167"/>
      <c r="AW23" s="1167"/>
      <c r="AX23" s="1167"/>
      <c r="AY23" s="1168"/>
      <c r="AZ23" s="1155" t="s">
        <v>390</v>
      </c>
      <c r="BA23" s="1156"/>
      <c r="BB23" s="1156"/>
      <c r="BC23" s="1156"/>
      <c r="BD23" s="1157"/>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4" t="s">
        <v>391</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3" t="s">
        <v>392</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369</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9" t="s">
        <v>396</v>
      </c>
      <c r="AG26" s="1097"/>
      <c r="AH26" s="1097"/>
      <c r="AI26" s="1097"/>
      <c r="AJ26" s="1150"/>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1"/>
      <c r="AG27" s="1100"/>
      <c r="AH27" s="1100"/>
      <c r="AI27" s="1100"/>
      <c r="AJ27" s="1152"/>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40" t="s">
        <v>401</v>
      </c>
      <c r="C28" s="1141"/>
      <c r="D28" s="1141"/>
      <c r="E28" s="1141"/>
      <c r="F28" s="1141"/>
      <c r="G28" s="1141"/>
      <c r="H28" s="1141"/>
      <c r="I28" s="1141"/>
      <c r="J28" s="1141"/>
      <c r="K28" s="1141"/>
      <c r="L28" s="1141"/>
      <c r="M28" s="1141"/>
      <c r="N28" s="1141"/>
      <c r="O28" s="1141"/>
      <c r="P28" s="1142"/>
      <c r="Q28" s="1143">
        <v>3619</v>
      </c>
      <c r="R28" s="1144"/>
      <c r="S28" s="1144"/>
      <c r="T28" s="1144"/>
      <c r="U28" s="1144"/>
      <c r="V28" s="1144">
        <v>3572</v>
      </c>
      <c r="W28" s="1144"/>
      <c r="X28" s="1144"/>
      <c r="Y28" s="1144"/>
      <c r="Z28" s="1144"/>
      <c r="AA28" s="1144">
        <v>47</v>
      </c>
      <c r="AB28" s="1144"/>
      <c r="AC28" s="1144"/>
      <c r="AD28" s="1144"/>
      <c r="AE28" s="1145"/>
      <c r="AF28" s="1146">
        <v>47</v>
      </c>
      <c r="AG28" s="1144"/>
      <c r="AH28" s="1144"/>
      <c r="AI28" s="1144"/>
      <c r="AJ28" s="1147"/>
      <c r="AK28" s="1148">
        <v>309</v>
      </c>
      <c r="AL28" s="1136"/>
      <c r="AM28" s="1136"/>
      <c r="AN28" s="1136"/>
      <c r="AO28" s="1136"/>
      <c r="AP28" s="1136" t="s">
        <v>586</v>
      </c>
      <c r="AQ28" s="1136"/>
      <c r="AR28" s="1136"/>
      <c r="AS28" s="1136"/>
      <c r="AT28" s="1136"/>
      <c r="AU28" s="1136" t="s">
        <v>586</v>
      </c>
      <c r="AV28" s="1136"/>
      <c r="AW28" s="1136"/>
      <c r="AX28" s="1136"/>
      <c r="AY28" s="1136"/>
      <c r="AZ28" s="1137" t="s">
        <v>586</v>
      </c>
      <c r="BA28" s="1137"/>
      <c r="BB28" s="1137"/>
      <c r="BC28" s="1137"/>
      <c r="BD28" s="1137"/>
      <c r="BE28" s="1138"/>
      <c r="BF28" s="1138"/>
      <c r="BG28" s="1138"/>
      <c r="BH28" s="1138"/>
      <c r="BI28" s="1139"/>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402</v>
      </c>
      <c r="C29" s="1127"/>
      <c r="D29" s="1127"/>
      <c r="E29" s="1127"/>
      <c r="F29" s="1127"/>
      <c r="G29" s="1127"/>
      <c r="H29" s="1127"/>
      <c r="I29" s="1127"/>
      <c r="J29" s="1127"/>
      <c r="K29" s="1127"/>
      <c r="L29" s="1127"/>
      <c r="M29" s="1127"/>
      <c r="N29" s="1127"/>
      <c r="O29" s="1127"/>
      <c r="P29" s="1128"/>
      <c r="Q29" s="1132">
        <v>4625</v>
      </c>
      <c r="R29" s="1133"/>
      <c r="S29" s="1133"/>
      <c r="T29" s="1133"/>
      <c r="U29" s="1133"/>
      <c r="V29" s="1133">
        <v>4537</v>
      </c>
      <c r="W29" s="1133"/>
      <c r="X29" s="1133"/>
      <c r="Y29" s="1133"/>
      <c r="Z29" s="1133"/>
      <c r="AA29" s="1133">
        <v>88</v>
      </c>
      <c r="AB29" s="1133"/>
      <c r="AC29" s="1133"/>
      <c r="AD29" s="1133"/>
      <c r="AE29" s="1134"/>
      <c r="AF29" s="1108">
        <v>88</v>
      </c>
      <c r="AG29" s="1109"/>
      <c r="AH29" s="1109"/>
      <c r="AI29" s="1109"/>
      <c r="AJ29" s="1110"/>
      <c r="AK29" s="1069">
        <v>660</v>
      </c>
      <c r="AL29" s="1060"/>
      <c r="AM29" s="1060"/>
      <c r="AN29" s="1060"/>
      <c r="AO29" s="1060"/>
      <c r="AP29" s="1060" t="s">
        <v>586</v>
      </c>
      <c r="AQ29" s="1060"/>
      <c r="AR29" s="1060"/>
      <c r="AS29" s="1060"/>
      <c r="AT29" s="1060"/>
      <c r="AU29" s="1060" t="s">
        <v>586</v>
      </c>
      <c r="AV29" s="1060"/>
      <c r="AW29" s="1060"/>
      <c r="AX29" s="1060"/>
      <c r="AY29" s="1060"/>
      <c r="AZ29" s="1131" t="s">
        <v>586</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403</v>
      </c>
      <c r="C30" s="1127"/>
      <c r="D30" s="1127"/>
      <c r="E30" s="1127"/>
      <c r="F30" s="1127"/>
      <c r="G30" s="1127"/>
      <c r="H30" s="1127"/>
      <c r="I30" s="1127"/>
      <c r="J30" s="1127"/>
      <c r="K30" s="1127"/>
      <c r="L30" s="1127"/>
      <c r="M30" s="1127"/>
      <c r="N30" s="1127"/>
      <c r="O30" s="1127"/>
      <c r="P30" s="1128"/>
      <c r="Q30" s="1132">
        <v>40</v>
      </c>
      <c r="R30" s="1133"/>
      <c r="S30" s="1133"/>
      <c r="T30" s="1133"/>
      <c r="U30" s="1133"/>
      <c r="V30" s="1133">
        <v>40</v>
      </c>
      <c r="W30" s="1133"/>
      <c r="X30" s="1133"/>
      <c r="Y30" s="1133"/>
      <c r="Z30" s="1133"/>
      <c r="AA30" s="1133" t="s">
        <v>598</v>
      </c>
      <c r="AB30" s="1133"/>
      <c r="AC30" s="1133"/>
      <c r="AD30" s="1133"/>
      <c r="AE30" s="1134"/>
      <c r="AF30" s="1108" t="s">
        <v>390</v>
      </c>
      <c r="AG30" s="1109"/>
      <c r="AH30" s="1109"/>
      <c r="AI30" s="1109"/>
      <c r="AJ30" s="1110"/>
      <c r="AK30" s="1069">
        <v>34</v>
      </c>
      <c r="AL30" s="1060"/>
      <c r="AM30" s="1060"/>
      <c r="AN30" s="1060"/>
      <c r="AO30" s="1060"/>
      <c r="AP30" s="1060" t="s">
        <v>586</v>
      </c>
      <c r="AQ30" s="1060"/>
      <c r="AR30" s="1060"/>
      <c r="AS30" s="1060"/>
      <c r="AT30" s="1060"/>
      <c r="AU30" s="1060" t="s">
        <v>586</v>
      </c>
      <c r="AV30" s="1060"/>
      <c r="AW30" s="1060"/>
      <c r="AX30" s="1060"/>
      <c r="AY30" s="1060"/>
      <c r="AZ30" s="1131" t="s">
        <v>586</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404</v>
      </c>
      <c r="C31" s="1127"/>
      <c r="D31" s="1127"/>
      <c r="E31" s="1127"/>
      <c r="F31" s="1127"/>
      <c r="G31" s="1127"/>
      <c r="H31" s="1127"/>
      <c r="I31" s="1127"/>
      <c r="J31" s="1127"/>
      <c r="K31" s="1127"/>
      <c r="L31" s="1127"/>
      <c r="M31" s="1127"/>
      <c r="N31" s="1127"/>
      <c r="O31" s="1127"/>
      <c r="P31" s="1128"/>
      <c r="Q31" s="1132">
        <v>382</v>
      </c>
      <c r="R31" s="1133"/>
      <c r="S31" s="1133"/>
      <c r="T31" s="1133"/>
      <c r="U31" s="1133"/>
      <c r="V31" s="1133">
        <v>380</v>
      </c>
      <c r="W31" s="1133"/>
      <c r="X31" s="1133"/>
      <c r="Y31" s="1133"/>
      <c r="Z31" s="1133"/>
      <c r="AA31" s="1133">
        <v>2</v>
      </c>
      <c r="AB31" s="1133"/>
      <c r="AC31" s="1133"/>
      <c r="AD31" s="1133"/>
      <c r="AE31" s="1134"/>
      <c r="AF31" s="1108">
        <v>2</v>
      </c>
      <c r="AG31" s="1109"/>
      <c r="AH31" s="1109"/>
      <c r="AI31" s="1109"/>
      <c r="AJ31" s="1110"/>
      <c r="AK31" s="1069">
        <v>133</v>
      </c>
      <c r="AL31" s="1060"/>
      <c r="AM31" s="1060"/>
      <c r="AN31" s="1060"/>
      <c r="AO31" s="1060"/>
      <c r="AP31" s="1060" t="s">
        <v>586</v>
      </c>
      <c r="AQ31" s="1060"/>
      <c r="AR31" s="1060"/>
      <c r="AS31" s="1060"/>
      <c r="AT31" s="1060"/>
      <c r="AU31" s="1060" t="s">
        <v>587</v>
      </c>
      <c r="AV31" s="1060"/>
      <c r="AW31" s="1060"/>
      <c r="AX31" s="1060"/>
      <c r="AY31" s="1060"/>
      <c r="AZ31" s="1135" t="s">
        <v>586</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405</v>
      </c>
      <c r="C32" s="1127"/>
      <c r="D32" s="1127"/>
      <c r="E32" s="1127"/>
      <c r="F32" s="1127"/>
      <c r="G32" s="1127"/>
      <c r="H32" s="1127"/>
      <c r="I32" s="1127"/>
      <c r="J32" s="1127"/>
      <c r="K32" s="1127"/>
      <c r="L32" s="1127"/>
      <c r="M32" s="1127"/>
      <c r="N32" s="1127"/>
      <c r="O32" s="1127"/>
      <c r="P32" s="1128"/>
      <c r="Q32" s="1132">
        <v>596</v>
      </c>
      <c r="R32" s="1133"/>
      <c r="S32" s="1133"/>
      <c r="T32" s="1133"/>
      <c r="U32" s="1133"/>
      <c r="V32" s="1133">
        <v>615</v>
      </c>
      <c r="W32" s="1133"/>
      <c r="X32" s="1133"/>
      <c r="Y32" s="1133"/>
      <c r="Z32" s="1133"/>
      <c r="AA32" s="1133">
        <v>-19</v>
      </c>
      <c r="AB32" s="1133"/>
      <c r="AC32" s="1133"/>
      <c r="AD32" s="1133"/>
      <c r="AE32" s="1134"/>
      <c r="AF32" s="1108">
        <v>845</v>
      </c>
      <c r="AG32" s="1109"/>
      <c r="AH32" s="1109"/>
      <c r="AI32" s="1109"/>
      <c r="AJ32" s="1110"/>
      <c r="AK32" s="1069">
        <v>18</v>
      </c>
      <c r="AL32" s="1060"/>
      <c r="AM32" s="1060"/>
      <c r="AN32" s="1060"/>
      <c r="AO32" s="1060"/>
      <c r="AP32" s="1060">
        <v>3280</v>
      </c>
      <c r="AQ32" s="1060"/>
      <c r="AR32" s="1060"/>
      <c r="AS32" s="1060"/>
      <c r="AT32" s="1060"/>
      <c r="AU32" s="1060">
        <v>258</v>
      </c>
      <c r="AV32" s="1060"/>
      <c r="AW32" s="1060"/>
      <c r="AX32" s="1060"/>
      <c r="AY32" s="1060"/>
      <c r="AZ32" s="1131" t="s">
        <v>586</v>
      </c>
      <c r="BA32" s="1131"/>
      <c r="BB32" s="1131"/>
      <c r="BC32" s="1131"/>
      <c r="BD32" s="1131"/>
      <c r="BE32" s="1121" t="s">
        <v>406</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407</v>
      </c>
      <c r="C33" s="1127"/>
      <c r="D33" s="1127"/>
      <c r="E33" s="1127"/>
      <c r="F33" s="1127"/>
      <c r="G33" s="1127"/>
      <c r="H33" s="1127"/>
      <c r="I33" s="1127"/>
      <c r="J33" s="1127"/>
      <c r="K33" s="1127"/>
      <c r="L33" s="1127"/>
      <c r="M33" s="1127"/>
      <c r="N33" s="1127"/>
      <c r="O33" s="1127"/>
      <c r="P33" s="1128"/>
      <c r="Q33" s="1132">
        <v>1035</v>
      </c>
      <c r="R33" s="1133"/>
      <c r="S33" s="1133"/>
      <c r="T33" s="1133"/>
      <c r="U33" s="1133"/>
      <c r="V33" s="1133">
        <v>1012</v>
      </c>
      <c r="W33" s="1133"/>
      <c r="X33" s="1133"/>
      <c r="Y33" s="1133"/>
      <c r="Z33" s="1133"/>
      <c r="AA33" s="1133">
        <v>23</v>
      </c>
      <c r="AB33" s="1133"/>
      <c r="AC33" s="1133"/>
      <c r="AD33" s="1133"/>
      <c r="AE33" s="1134"/>
      <c r="AF33" s="1108">
        <v>23</v>
      </c>
      <c r="AG33" s="1109"/>
      <c r="AH33" s="1109"/>
      <c r="AI33" s="1109"/>
      <c r="AJ33" s="1110"/>
      <c r="AK33" s="1069">
        <v>434</v>
      </c>
      <c r="AL33" s="1060"/>
      <c r="AM33" s="1060"/>
      <c r="AN33" s="1060"/>
      <c r="AO33" s="1060"/>
      <c r="AP33" s="1060">
        <v>6068</v>
      </c>
      <c r="AQ33" s="1060"/>
      <c r="AR33" s="1060"/>
      <c r="AS33" s="1060"/>
      <c r="AT33" s="1060"/>
      <c r="AU33" s="1060">
        <v>5594</v>
      </c>
      <c r="AV33" s="1060"/>
      <c r="AW33" s="1060"/>
      <c r="AX33" s="1060"/>
      <c r="AY33" s="1060"/>
      <c r="AZ33" s="1131" t="s">
        <v>586</v>
      </c>
      <c r="BA33" s="1131"/>
      <c r="BB33" s="1131"/>
      <c r="BC33" s="1131"/>
      <c r="BD33" s="1131"/>
      <c r="BE33" s="1121" t="s">
        <v>408</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409</v>
      </c>
      <c r="C34" s="1127"/>
      <c r="D34" s="1127"/>
      <c r="E34" s="1127"/>
      <c r="F34" s="1127"/>
      <c r="G34" s="1127"/>
      <c r="H34" s="1127"/>
      <c r="I34" s="1127"/>
      <c r="J34" s="1127"/>
      <c r="K34" s="1127"/>
      <c r="L34" s="1127"/>
      <c r="M34" s="1127"/>
      <c r="N34" s="1127"/>
      <c r="O34" s="1127"/>
      <c r="P34" s="1128"/>
      <c r="Q34" s="1132">
        <v>147</v>
      </c>
      <c r="R34" s="1133"/>
      <c r="S34" s="1133"/>
      <c r="T34" s="1133"/>
      <c r="U34" s="1133"/>
      <c r="V34" s="1133">
        <v>142</v>
      </c>
      <c r="W34" s="1133"/>
      <c r="X34" s="1133"/>
      <c r="Y34" s="1133"/>
      <c r="Z34" s="1133"/>
      <c r="AA34" s="1133">
        <v>6</v>
      </c>
      <c r="AB34" s="1133"/>
      <c r="AC34" s="1133"/>
      <c r="AD34" s="1133"/>
      <c r="AE34" s="1134"/>
      <c r="AF34" s="1108">
        <v>6</v>
      </c>
      <c r="AG34" s="1109"/>
      <c r="AH34" s="1109"/>
      <c r="AI34" s="1109"/>
      <c r="AJ34" s="1110"/>
      <c r="AK34" s="1069">
        <v>107</v>
      </c>
      <c r="AL34" s="1060"/>
      <c r="AM34" s="1060"/>
      <c r="AN34" s="1060"/>
      <c r="AO34" s="1060"/>
      <c r="AP34" s="1060">
        <v>1551</v>
      </c>
      <c r="AQ34" s="1060"/>
      <c r="AR34" s="1060"/>
      <c r="AS34" s="1060"/>
      <c r="AT34" s="1060"/>
      <c r="AU34" s="1060">
        <v>1098</v>
      </c>
      <c r="AV34" s="1060"/>
      <c r="AW34" s="1060"/>
      <c r="AX34" s="1060"/>
      <c r="AY34" s="1060"/>
      <c r="AZ34" s="1131" t="s">
        <v>586</v>
      </c>
      <c r="BA34" s="1131"/>
      <c r="BB34" s="1131"/>
      <c r="BC34" s="1131"/>
      <c r="BD34" s="1131"/>
      <c r="BE34" s="1121" t="s">
        <v>410</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411</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388</v>
      </c>
      <c r="B63" s="1033" t="s">
        <v>412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1010</v>
      </c>
      <c r="AG63" s="1048"/>
      <c r="AH63" s="1048"/>
      <c r="AI63" s="1048"/>
      <c r="AJ63" s="1119"/>
      <c r="AK63" s="1120"/>
      <c r="AL63" s="1052"/>
      <c r="AM63" s="1052"/>
      <c r="AN63" s="1052"/>
      <c r="AO63" s="1052"/>
      <c r="AP63" s="1048">
        <f>SUM(AP28:AT34)</f>
        <v>10899</v>
      </c>
      <c r="AQ63" s="1048"/>
      <c r="AR63" s="1048"/>
      <c r="AS63" s="1048"/>
      <c r="AT63" s="1048"/>
      <c r="AU63" s="1048">
        <f>SUM(AU28:AY34)</f>
        <v>6950</v>
      </c>
      <c r="AV63" s="1048"/>
      <c r="AW63" s="1048"/>
      <c r="AX63" s="1048"/>
      <c r="AY63" s="1048"/>
      <c r="AZ63" s="1114"/>
      <c r="BA63" s="1114"/>
      <c r="BB63" s="1114"/>
      <c r="BC63" s="1114"/>
      <c r="BD63" s="1114"/>
      <c r="BE63" s="1049"/>
      <c r="BF63" s="1049"/>
      <c r="BG63" s="1049"/>
      <c r="BH63" s="1049"/>
      <c r="BI63" s="1050"/>
      <c r="BJ63" s="1115" t="s">
        <v>413</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415</v>
      </c>
      <c r="B66" s="1085"/>
      <c r="C66" s="1085"/>
      <c r="D66" s="1085"/>
      <c r="E66" s="1085"/>
      <c r="F66" s="1085"/>
      <c r="G66" s="1085"/>
      <c r="H66" s="1085"/>
      <c r="I66" s="1085"/>
      <c r="J66" s="1085"/>
      <c r="K66" s="1085"/>
      <c r="L66" s="1085"/>
      <c r="M66" s="1085"/>
      <c r="N66" s="1085"/>
      <c r="O66" s="1085"/>
      <c r="P66" s="1086"/>
      <c r="Q66" s="1090" t="s">
        <v>416</v>
      </c>
      <c r="R66" s="1091"/>
      <c r="S66" s="1091"/>
      <c r="T66" s="1091"/>
      <c r="U66" s="1092"/>
      <c r="V66" s="1090" t="s">
        <v>417</v>
      </c>
      <c r="W66" s="1091"/>
      <c r="X66" s="1091"/>
      <c r="Y66" s="1091"/>
      <c r="Z66" s="1092"/>
      <c r="AA66" s="1090" t="s">
        <v>418</v>
      </c>
      <c r="AB66" s="1091"/>
      <c r="AC66" s="1091"/>
      <c r="AD66" s="1091"/>
      <c r="AE66" s="1092"/>
      <c r="AF66" s="1096" t="s">
        <v>419</v>
      </c>
      <c r="AG66" s="1097"/>
      <c r="AH66" s="1097"/>
      <c r="AI66" s="1097"/>
      <c r="AJ66" s="1098"/>
      <c r="AK66" s="1090" t="s">
        <v>420</v>
      </c>
      <c r="AL66" s="1085"/>
      <c r="AM66" s="1085"/>
      <c r="AN66" s="1085"/>
      <c r="AO66" s="1086"/>
      <c r="AP66" s="1090" t="s">
        <v>421</v>
      </c>
      <c r="AQ66" s="1091"/>
      <c r="AR66" s="1091"/>
      <c r="AS66" s="1091"/>
      <c r="AT66" s="1092"/>
      <c r="AU66" s="1090" t="s">
        <v>422</v>
      </c>
      <c r="AV66" s="1091"/>
      <c r="AW66" s="1091"/>
      <c r="AX66" s="1091"/>
      <c r="AY66" s="1092"/>
      <c r="AZ66" s="1090" t="s">
        <v>376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588</v>
      </c>
      <c r="C68" s="1075"/>
      <c r="D68" s="1075"/>
      <c r="E68" s="1075"/>
      <c r="F68" s="1075"/>
      <c r="G68" s="1075"/>
      <c r="H68" s="1075"/>
      <c r="I68" s="1075"/>
      <c r="J68" s="1075"/>
      <c r="K68" s="1075"/>
      <c r="L68" s="1075"/>
      <c r="M68" s="1075"/>
      <c r="N68" s="1075"/>
      <c r="O68" s="1075"/>
      <c r="P68" s="1076"/>
      <c r="Q68" s="1077">
        <v>1688</v>
      </c>
      <c r="R68" s="1071"/>
      <c r="S68" s="1071"/>
      <c r="T68" s="1071"/>
      <c r="U68" s="1071"/>
      <c r="V68" s="1071">
        <v>1655</v>
      </c>
      <c r="W68" s="1071"/>
      <c r="X68" s="1071"/>
      <c r="Y68" s="1071"/>
      <c r="Z68" s="1071"/>
      <c r="AA68" s="1071">
        <v>33</v>
      </c>
      <c r="AB68" s="1071"/>
      <c r="AC68" s="1071"/>
      <c r="AD68" s="1071"/>
      <c r="AE68" s="1071"/>
      <c r="AF68" s="1071">
        <v>23</v>
      </c>
      <c r="AG68" s="1071"/>
      <c r="AH68" s="1071"/>
      <c r="AI68" s="1071"/>
      <c r="AJ68" s="1071"/>
      <c r="AK68" s="1071" t="s">
        <v>586</v>
      </c>
      <c r="AL68" s="1071"/>
      <c r="AM68" s="1071"/>
      <c r="AN68" s="1071"/>
      <c r="AO68" s="1071"/>
      <c r="AP68" s="1071">
        <v>2149</v>
      </c>
      <c r="AQ68" s="1071"/>
      <c r="AR68" s="1071"/>
      <c r="AS68" s="1071"/>
      <c r="AT68" s="1071"/>
      <c r="AU68" s="1071">
        <v>2019</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589</v>
      </c>
      <c r="C69" s="1064"/>
      <c r="D69" s="1064"/>
      <c r="E69" s="1064"/>
      <c r="F69" s="1064"/>
      <c r="G69" s="1064"/>
      <c r="H69" s="1064"/>
      <c r="I69" s="1064"/>
      <c r="J69" s="1064"/>
      <c r="K69" s="1064"/>
      <c r="L69" s="1064"/>
      <c r="M69" s="1064"/>
      <c r="N69" s="1064"/>
      <c r="O69" s="1064"/>
      <c r="P69" s="1065"/>
      <c r="Q69" s="1066">
        <v>0</v>
      </c>
      <c r="R69" s="1060"/>
      <c r="S69" s="1060"/>
      <c r="T69" s="1060"/>
      <c r="U69" s="1060"/>
      <c r="V69" s="1060" t="s">
        <v>596</v>
      </c>
      <c r="W69" s="1060"/>
      <c r="X69" s="1060"/>
      <c r="Y69" s="1060"/>
      <c r="Z69" s="1060"/>
      <c r="AA69" s="1060">
        <v>0</v>
      </c>
      <c r="AB69" s="1060"/>
      <c r="AC69" s="1060"/>
      <c r="AD69" s="1060"/>
      <c r="AE69" s="1060"/>
      <c r="AF69" s="1060">
        <v>0</v>
      </c>
      <c r="AG69" s="1060"/>
      <c r="AH69" s="1060"/>
      <c r="AI69" s="1060"/>
      <c r="AJ69" s="1060"/>
      <c r="AK69" s="1060" t="s">
        <v>597</v>
      </c>
      <c r="AL69" s="1060"/>
      <c r="AM69" s="1060"/>
      <c r="AN69" s="1060"/>
      <c r="AO69" s="1060"/>
      <c r="AP69" s="1060" t="s">
        <v>586</v>
      </c>
      <c r="AQ69" s="1060"/>
      <c r="AR69" s="1060"/>
      <c r="AS69" s="1060"/>
      <c r="AT69" s="1060"/>
      <c r="AU69" s="1060" t="s">
        <v>586</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590</v>
      </c>
      <c r="C70" s="1064"/>
      <c r="D70" s="1064"/>
      <c r="E70" s="1064"/>
      <c r="F70" s="1064"/>
      <c r="G70" s="1064"/>
      <c r="H70" s="1064"/>
      <c r="I70" s="1064"/>
      <c r="J70" s="1064"/>
      <c r="K70" s="1064"/>
      <c r="L70" s="1064"/>
      <c r="M70" s="1064"/>
      <c r="N70" s="1064"/>
      <c r="O70" s="1064"/>
      <c r="P70" s="1065"/>
      <c r="Q70" s="1066">
        <v>8778</v>
      </c>
      <c r="R70" s="1060"/>
      <c r="S70" s="1060"/>
      <c r="T70" s="1060"/>
      <c r="U70" s="1060"/>
      <c r="V70" s="1060">
        <v>8501</v>
      </c>
      <c r="W70" s="1060"/>
      <c r="X70" s="1060"/>
      <c r="Y70" s="1060"/>
      <c r="Z70" s="1060"/>
      <c r="AA70" s="1060">
        <v>276</v>
      </c>
      <c r="AB70" s="1060"/>
      <c r="AC70" s="1060"/>
      <c r="AD70" s="1060"/>
      <c r="AE70" s="1060"/>
      <c r="AF70" s="1060">
        <v>276</v>
      </c>
      <c r="AG70" s="1060"/>
      <c r="AH70" s="1060"/>
      <c r="AI70" s="1060"/>
      <c r="AJ70" s="1060"/>
      <c r="AK70" s="1060">
        <v>373</v>
      </c>
      <c r="AL70" s="1060"/>
      <c r="AM70" s="1060"/>
      <c r="AN70" s="1060"/>
      <c r="AO70" s="1060"/>
      <c r="AP70" s="1060" t="s">
        <v>586</v>
      </c>
      <c r="AQ70" s="1060"/>
      <c r="AR70" s="1060"/>
      <c r="AS70" s="1060"/>
      <c r="AT70" s="1060"/>
      <c r="AU70" s="1060" t="s">
        <v>586</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591</v>
      </c>
      <c r="C71" s="1064"/>
      <c r="D71" s="1064"/>
      <c r="E71" s="1064"/>
      <c r="F71" s="1064"/>
      <c r="G71" s="1064"/>
      <c r="H71" s="1064"/>
      <c r="I71" s="1064"/>
      <c r="J71" s="1064"/>
      <c r="K71" s="1064"/>
      <c r="L71" s="1064"/>
      <c r="M71" s="1064"/>
      <c r="N71" s="1064"/>
      <c r="O71" s="1064"/>
      <c r="P71" s="1065"/>
      <c r="Q71" s="1066">
        <v>116</v>
      </c>
      <c r="R71" s="1060"/>
      <c r="S71" s="1060"/>
      <c r="T71" s="1060"/>
      <c r="U71" s="1060"/>
      <c r="V71" s="1060">
        <v>93</v>
      </c>
      <c r="W71" s="1060"/>
      <c r="X71" s="1060"/>
      <c r="Y71" s="1060"/>
      <c r="Z71" s="1060"/>
      <c r="AA71" s="1060">
        <v>23</v>
      </c>
      <c r="AB71" s="1060"/>
      <c r="AC71" s="1060"/>
      <c r="AD71" s="1060"/>
      <c r="AE71" s="1060"/>
      <c r="AF71" s="1060">
        <v>23</v>
      </c>
      <c r="AG71" s="1060"/>
      <c r="AH71" s="1060"/>
      <c r="AI71" s="1060"/>
      <c r="AJ71" s="1060"/>
      <c r="AK71" s="1060">
        <v>12</v>
      </c>
      <c r="AL71" s="1060"/>
      <c r="AM71" s="1060"/>
      <c r="AN71" s="1060"/>
      <c r="AO71" s="1060"/>
      <c r="AP71" s="1060" t="s">
        <v>587</v>
      </c>
      <c r="AQ71" s="1060"/>
      <c r="AR71" s="1060"/>
      <c r="AS71" s="1060"/>
      <c r="AT71" s="1060"/>
      <c r="AU71" s="1060" t="s">
        <v>586</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592</v>
      </c>
      <c r="C72" s="1064"/>
      <c r="D72" s="1064"/>
      <c r="E72" s="1064"/>
      <c r="F72" s="1064"/>
      <c r="G72" s="1064"/>
      <c r="H72" s="1064"/>
      <c r="I72" s="1064"/>
      <c r="J72" s="1064"/>
      <c r="K72" s="1064"/>
      <c r="L72" s="1064"/>
      <c r="M72" s="1064"/>
      <c r="N72" s="1064"/>
      <c r="O72" s="1064"/>
      <c r="P72" s="1065"/>
      <c r="Q72" s="1066">
        <v>265</v>
      </c>
      <c r="R72" s="1060"/>
      <c r="S72" s="1060"/>
      <c r="T72" s="1060"/>
      <c r="U72" s="1060"/>
      <c r="V72" s="1060">
        <v>248</v>
      </c>
      <c r="W72" s="1060"/>
      <c r="X72" s="1060"/>
      <c r="Y72" s="1060"/>
      <c r="Z72" s="1060"/>
      <c r="AA72" s="1060">
        <v>17</v>
      </c>
      <c r="AB72" s="1060"/>
      <c r="AC72" s="1060"/>
      <c r="AD72" s="1060"/>
      <c r="AE72" s="1060"/>
      <c r="AF72" s="1060">
        <v>17</v>
      </c>
      <c r="AG72" s="1060"/>
      <c r="AH72" s="1060"/>
      <c r="AI72" s="1060"/>
      <c r="AJ72" s="1060"/>
      <c r="AK72" s="1060">
        <v>151</v>
      </c>
      <c r="AL72" s="1060"/>
      <c r="AM72" s="1060"/>
      <c r="AN72" s="1060"/>
      <c r="AO72" s="1060"/>
      <c r="AP72" s="1060" t="s">
        <v>586</v>
      </c>
      <c r="AQ72" s="1060"/>
      <c r="AR72" s="1060"/>
      <c r="AS72" s="1060"/>
      <c r="AT72" s="1060"/>
      <c r="AU72" s="1060" t="s">
        <v>586</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593</v>
      </c>
      <c r="C73" s="1064"/>
      <c r="D73" s="1064"/>
      <c r="E73" s="1064"/>
      <c r="F73" s="1064"/>
      <c r="G73" s="1064"/>
      <c r="H73" s="1064"/>
      <c r="I73" s="1064"/>
      <c r="J73" s="1064"/>
      <c r="K73" s="1064"/>
      <c r="L73" s="1064"/>
      <c r="M73" s="1064"/>
      <c r="N73" s="1064"/>
      <c r="O73" s="1064"/>
      <c r="P73" s="1065"/>
      <c r="Q73" s="1066">
        <v>545</v>
      </c>
      <c r="R73" s="1060"/>
      <c r="S73" s="1060"/>
      <c r="T73" s="1060"/>
      <c r="U73" s="1060"/>
      <c r="V73" s="1060">
        <v>409</v>
      </c>
      <c r="W73" s="1060"/>
      <c r="X73" s="1060"/>
      <c r="Y73" s="1060"/>
      <c r="Z73" s="1060"/>
      <c r="AA73" s="1060">
        <v>136</v>
      </c>
      <c r="AB73" s="1060"/>
      <c r="AC73" s="1060"/>
      <c r="AD73" s="1060"/>
      <c r="AE73" s="1060"/>
      <c r="AF73" s="1060">
        <v>136</v>
      </c>
      <c r="AG73" s="1060"/>
      <c r="AH73" s="1060"/>
      <c r="AI73" s="1060"/>
      <c r="AJ73" s="1060"/>
      <c r="AK73" s="1060" t="s">
        <v>586</v>
      </c>
      <c r="AL73" s="1060"/>
      <c r="AM73" s="1060"/>
      <c r="AN73" s="1060"/>
      <c r="AO73" s="1060"/>
      <c r="AP73" s="1060" t="s">
        <v>595</v>
      </c>
      <c r="AQ73" s="1060"/>
      <c r="AR73" s="1060"/>
      <c r="AS73" s="1060"/>
      <c r="AT73" s="1060"/>
      <c r="AU73" s="1060" t="s">
        <v>595</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594</v>
      </c>
      <c r="C74" s="1064"/>
      <c r="D74" s="1064"/>
      <c r="E74" s="1064"/>
      <c r="F74" s="1064"/>
      <c r="G74" s="1064"/>
      <c r="H74" s="1064"/>
      <c r="I74" s="1064"/>
      <c r="J74" s="1064"/>
      <c r="K74" s="1064"/>
      <c r="L74" s="1064"/>
      <c r="M74" s="1064"/>
      <c r="N74" s="1064"/>
      <c r="O74" s="1064"/>
      <c r="P74" s="1065"/>
      <c r="Q74" s="1066">
        <v>152075</v>
      </c>
      <c r="R74" s="1060"/>
      <c r="S74" s="1060"/>
      <c r="T74" s="1060"/>
      <c r="U74" s="1060"/>
      <c r="V74" s="1060">
        <v>147885</v>
      </c>
      <c r="W74" s="1060"/>
      <c r="X74" s="1060"/>
      <c r="Y74" s="1060"/>
      <c r="Z74" s="1060"/>
      <c r="AA74" s="1060">
        <v>4190</v>
      </c>
      <c r="AB74" s="1060"/>
      <c r="AC74" s="1060"/>
      <c r="AD74" s="1060"/>
      <c r="AE74" s="1060"/>
      <c r="AF74" s="1060">
        <v>4190</v>
      </c>
      <c r="AG74" s="1060"/>
      <c r="AH74" s="1060"/>
      <c r="AI74" s="1060"/>
      <c r="AJ74" s="1060"/>
      <c r="AK74" s="1060">
        <v>1425</v>
      </c>
      <c r="AL74" s="1060"/>
      <c r="AM74" s="1060"/>
      <c r="AN74" s="1060"/>
      <c r="AO74" s="1060"/>
      <c r="AP74" s="1060" t="s">
        <v>586</v>
      </c>
      <c r="AQ74" s="1060"/>
      <c r="AR74" s="1060"/>
      <c r="AS74" s="1060"/>
      <c r="AT74" s="1060"/>
      <c r="AU74" s="1060" t="s">
        <v>586</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388</v>
      </c>
      <c r="B88" s="1033" t="s">
        <v>423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SUM(AF68:AJ74)</f>
        <v>4665</v>
      </c>
      <c r="AG88" s="1048"/>
      <c r="AH88" s="1048"/>
      <c r="AI88" s="1048"/>
      <c r="AJ88" s="1048"/>
      <c r="AK88" s="1052"/>
      <c r="AL88" s="1052"/>
      <c r="AM88" s="1052"/>
      <c r="AN88" s="1052"/>
      <c r="AO88" s="1052"/>
      <c r="AP88" s="1048">
        <f>SUM(AP68:AT74)</f>
        <v>2149</v>
      </c>
      <c r="AQ88" s="1048"/>
      <c r="AR88" s="1048"/>
      <c r="AS88" s="1048"/>
      <c r="AT88" s="1048"/>
      <c r="AU88" s="1048">
        <f>SUM(AU68:AY74)</f>
        <v>2019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424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f>SUM(CR7:CV88)</f>
        <v>75</v>
      </c>
      <c r="CS102" s="1040"/>
      <c r="CT102" s="1040"/>
      <c r="CU102" s="1040"/>
      <c r="CV102" s="1041"/>
      <c r="CW102" s="1039">
        <f>SUM(CW7:DA88)</f>
        <v>8</v>
      </c>
      <c r="CX102" s="1040"/>
      <c r="CY102" s="1040"/>
      <c r="CZ102" s="1040"/>
      <c r="DA102" s="1041"/>
      <c r="DB102" s="1039" t="s">
        <v>605</v>
      </c>
      <c r="DC102" s="1040"/>
      <c r="DD102" s="1040"/>
      <c r="DE102" s="1040"/>
      <c r="DF102" s="1041"/>
      <c r="DG102" s="1039" t="s">
        <v>586</v>
      </c>
      <c r="DH102" s="1040"/>
      <c r="DI102" s="1040"/>
      <c r="DJ102" s="1040"/>
      <c r="DK102" s="1041"/>
      <c r="DL102" s="1039" t="s">
        <v>586</v>
      </c>
      <c r="DM102" s="1040"/>
      <c r="DN102" s="1040"/>
      <c r="DO102" s="1040"/>
      <c r="DP102" s="1041"/>
      <c r="DQ102" s="1039" t="s">
        <v>586</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432</v>
      </c>
      <c r="AB109" s="983"/>
      <c r="AC109" s="983"/>
      <c r="AD109" s="983"/>
      <c r="AE109" s="984"/>
      <c r="AF109" s="985" t="s">
        <v>307</v>
      </c>
      <c r="AG109" s="983"/>
      <c r="AH109" s="983"/>
      <c r="AI109" s="983"/>
      <c r="AJ109" s="984"/>
      <c r="AK109" s="985" t="s">
        <v>306</v>
      </c>
      <c r="AL109" s="983"/>
      <c r="AM109" s="983"/>
      <c r="AN109" s="983"/>
      <c r="AO109" s="984"/>
      <c r="AP109" s="985" t="s">
        <v>433</v>
      </c>
      <c r="AQ109" s="983"/>
      <c r="AR109" s="983"/>
      <c r="AS109" s="983"/>
      <c r="AT109" s="1014"/>
      <c r="AU109" s="982" t="s">
        <v>431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432</v>
      </c>
      <c r="BR109" s="983"/>
      <c r="BS109" s="983"/>
      <c r="BT109" s="983"/>
      <c r="BU109" s="984"/>
      <c r="BV109" s="985" t="s">
        <v>307</v>
      </c>
      <c r="BW109" s="983"/>
      <c r="BX109" s="983"/>
      <c r="BY109" s="983"/>
      <c r="BZ109" s="984"/>
      <c r="CA109" s="985" t="s">
        <v>306</v>
      </c>
      <c r="CB109" s="983"/>
      <c r="CC109" s="983"/>
      <c r="CD109" s="983"/>
      <c r="CE109" s="984"/>
      <c r="CF109" s="1021" t="s">
        <v>433</v>
      </c>
      <c r="CG109" s="1021"/>
      <c r="CH109" s="1021"/>
      <c r="CI109" s="1021"/>
      <c r="CJ109" s="1021"/>
      <c r="CK109" s="985" t="s">
        <v>434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432</v>
      </c>
      <c r="DH109" s="983"/>
      <c r="DI109" s="983"/>
      <c r="DJ109" s="983"/>
      <c r="DK109" s="984"/>
      <c r="DL109" s="985" t="s">
        <v>307</v>
      </c>
      <c r="DM109" s="983"/>
      <c r="DN109" s="983"/>
      <c r="DO109" s="983"/>
      <c r="DP109" s="984"/>
      <c r="DQ109" s="985" t="s">
        <v>306</v>
      </c>
      <c r="DR109" s="983"/>
      <c r="DS109" s="983"/>
      <c r="DT109" s="983"/>
      <c r="DU109" s="984"/>
      <c r="DV109" s="985" t="s">
        <v>433</v>
      </c>
      <c r="DW109" s="983"/>
      <c r="DX109" s="983"/>
      <c r="DY109" s="983"/>
      <c r="DZ109" s="1014"/>
    </row>
    <row r="110" spans="1:131" s="246" customFormat="1" ht="26.25" customHeight="1" x14ac:dyDescent="0.15">
      <c r="A110" s="885" t="s">
        <v>435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1778803</v>
      </c>
      <c r="AB110" s="976"/>
      <c r="AC110" s="976"/>
      <c r="AD110" s="976"/>
      <c r="AE110" s="977"/>
      <c r="AF110" s="978">
        <v>1760516</v>
      </c>
      <c r="AG110" s="976"/>
      <c r="AH110" s="976"/>
      <c r="AI110" s="976"/>
      <c r="AJ110" s="977"/>
      <c r="AK110" s="978">
        <v>1740696</v>
      </c>
      <c r="AL110" s="976"/>
      <c r="AM110" s="976"/>
      <c r="AN110" s="976"/>
      <c r="AO110" s="977"/>
      <c r="AP110" s="979">
        <v>19.600000000000001</v>
      </c>
      <c r="AQ110" s="980"/>
      <c r="AR110" s="980"/>
      <c r="AS110" s="980"/>
      <c r="AT110" s="981"/>
      <c r="AU110" s="1015" t="s">
        <v>73</v>
      </c>
      <c r="AV110" s="1016"/>
      <c r="AW110" s="1016"/>
      <c r="AX110" s="1016"/>
      <c r="AY110" s="1016"/>
      <c r="AZ110" s="941" t="s">
        <v>436</v>
      </c>
      <c r="BA110" s="886"/>
      <c r="BB110" s="886"/>
      <c r="BC110" s="886"/>
      <c r="BD110" s="886"/>
      <c r="BE110" s="886"/>
      <c r="BF110" s="886"/>
      <c r="BG110" s="886"/>
      <c r="BH110" s="886"/>
      <c r="BI110" s="886"/>
      <c r="BJ110" s="886"/>
      <c r="BK110" s="886"/>
      <c r="BL110" s="886"/>
      <c r="BM110" s="886"/>
      <c r="BN110" s="886"/>
      <c r="BO110" s="886"/>
      <c r="BP110" s="887"/>
      <c r="BQ110" s="942">
        <v>18564988</v>
      </c>
      <c r="BR110" s="923"/>
      <c r="BS110" s="923"/>
      <c r="BT110" s="923"/>
      <c r="BU110" s="923"/>
      <c r="BV110" s="923">
        <v>18969800</v>
      </c>
      <c r="BW110" s="923"/>
      <c r="BX110" s="923"/>
      <c r="BY110" s="923"/>
      <c r="BZ110" s="923"/>
      <c r="CA110" s="923">
        <v>19187788</v>
      </c>
      <c r="CB110" s="923"/>
      <c r="CC110" s="923"/>
      <c r="CD110" s="923"/>
      <c r="CE110" s="923"/>
      <c r="CF110" s="947">
        <v>216</v>
      </c>
      <c r="CG110" s="948"/>
      <c r="CH110" s="948"/>
      <c r="CI110" s="948"/>
      <c r="CJ110" s="948"/>
      <c r="CK110" s="1011" t="s">
        <v>437</v>
      </c>
      <c r="CL110" s="897"/>
      <c r="CM110" s="972" t="s">
        <v>438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390</v>
      </c>
      <c r="DH110" s="923"/>
      <c r="DI110" s="923"/>
      <c r="DJ110" s="923"/>
      <c r="DK110" s="923"/>
      <c r="DL110" s="923" t="s">
        <v>439</v>
      </c>
      <c r="DM110" s="923"/>
      <c r="DN110" s="923"/>
      <c r="DO110" s="923"/>
      <c r="DP110" s="923"/>
      <c r="DQ110" s="923" t="s">
        <v>439</v>
      </c>
      <c r="DR110" s="923"/>
      <c r="DS110" s="923"/>
      <c r="DT110" s="923"/>
      <c r="DU110" s="923"/>
      <c r="DV110" s="924" t="s">
        <v>439</v>
      </c>
      <c r="DW110" s="924"/>
      <c r="DX110" s="924"/>
      <c r="DY110" s="924"/>
      <c r="DZ110" s="925"/>
    </row>
    <row r="111" spans="1:131" s="246" customFormat="1" ht="26.25" customHeight="1" x14ac:dyDescent="0.15">
      <c r="A111" s="852" t="s">
        <v>440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439</v>
      </c>
      <c r="AB111" s="1004"/>
      <c r="AC111" s="1004"/>
      <c r="AD111" s="1004"/>
      <c r="AE111" s="1005"/>
      <c r="AF111" s="1006" t="s">
        <v>439</v>
      </c>
      <c r="AG111" s="1004"/>
      <c r="AH111" s="1004"/>
      <c r="AI111" s="1004"/>
      <c r="AJ111" s="1005"/>
      <c r="AK111" s="1006" t="s">
        <v>439</v>
      </c>
      <c r="AL111" s="1004"/>
      <c r="AM111" s="1004"/>
      <c r="AN111" s="1004"/>
      <c r="AO111" s="1005"/>
      <c r="AP111" s="1007" t="s">
        <v>390</v>
      </c>
      <c r="AQ111" s="1008"/>
      <c r="AR111" s="1008"/>
      <c r="AS111" s="1008"/>
      <c r="AT111" s="1009"/>
      <c r="AU111" s="1017"/>
      <c r="AV111" s="1018"/>
      <c r="AW111" s="1018"/>
      <c r="AX111" s="1018"/>
      <c r="AY111" s="1018"/>
      <c r="AZ111" s="893" t="s">
        <v>441</v>
      </c>
      <c r="BA111" s="828"/>
      <c r="BB111" s="828"/>
      <c r="BC111" s="828"/>
      <c r="BD111" s="828"/>
      <c r="BE111" s="828"/>
      <c r="BF111" s="828"/>
      <c r="BG111" s="828"/>
      <c r="BH111" s="828"/>
      <c r="BI111" s="828"/>
      <c r="BJ111" s="828"/>
      <c r="BK111" s="828"/>
      <c r="BL111" s="828"/>
      <c r="BM111" s="828"/>
      <c r="BN111" s="828"/>
      <c r="BO111" s="828"/>
      <c r="BP111" s="829"/>
      <c r="BQ111" s="894">
        <v>1380</v>
      </c>
      <c r="BR111" s="895"/>
      <c r="BS111" s="895"/>
      <c r="BT111" s="895"/>
      <c r="BU111" s="895"/>
      <c r="BV111" s="895" t="s">
        <v>439</v>
      </c>
      <c r="BW111" s="895"/>
      <c r="BX111" s="895"/>
      <c r="BY111" s="895"/>
      <c r="BZ111" s="895"/>
      <c r="CA111" s="895" t="s">
        <v>442</v>
      </c>
      <c r="CB111" s="895"/>
      <c r="CC111" s="895"/>
      <c r="CD111" s="895"/>
      <c r="CE111" s="895"/>
      <c r="CF111" s="956" t="s">
        <v>439</v>
      </c>
      <c r="CG111" s="957"/>
      <c r="CH111" s="957"/>
      <c r="CI111" s="957"/>
      <c r="CJ111" s="957"/>
      <c r="CK111" s="1012"/>
      <c r="CL111" s="899"/>
      <c r="CM111" s="902" t="s">
        <v>443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444</v>
      </c>
      <c r="DH111" s="895"/>
      <c r="DI111" s="895"/>
      <c r="DJ111" s="895"/>
      <c r="DK111" s="895"/>
      <c r="DL111" s="895" t="s">
        <v>390</v>
      </c>
      <c r="DM111" s="895"/>
      <c r="DN111" s="895"/>
      <c r="DO111" s="895"/>
      <c r="DP111" s="895"/>
      <c r="DQ111" s="895" t="s">
        <v>442</v>
      </c>
      <c r="DR111" s="895"/>
      <c r="DS111" s="895"/>
      <c r="DT111" s="895"/>
      <c r="DU111" s="895"/>
      <c r="DV111" s="872" t="s">
        <v>390</v>
      </c>
      <c r="DW111" s="872"/>
      <c r="DX111" s="872"/>
      <c r="DY111" s="872"/>
      <c r="DZ111" s="873"/>
    </row>
    <row r="112" spans="1:131" s="246" customFormat="1" ht="26.25" customHeight="1" x14ac:dyDescent="0.15">
      <c r="A112" s="997" t="s">
        <v>445</v>
      </c>
      <c r="B112" s="998"/>
      <c r="C112" s="828" t="s">
        <v>446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390</v>
      </c>
      <c r="AB112" s="858"/>
      <c r="AC112" s="858"/>
      <c r="AD112" s="858"/>
      <c r="AE112" s="859"/>
      <c r="AF112" s="860" t="s">
        <v>439</v>
      </c>
      <c r="AG112" s="858"/>
      <c r="AH112" s="858"/>
      <c r="AI112" s="858"/>
      <c r="AJ112" s="859"/>
      <c r="AK112" s="860" t="s">
        <v>439</v>
      </c>
      <c r="AL112" s="858"/>
      <c r="AM112" s="858"/>
      <c r="AN112" s="858"/>
      <c r="AO112" s="859"/>
      <c r="AP112" s="905" t="s">
        <v>390</v>
      </c>
      <c r="AQ112" s="906"/>
      <c r="AR112" s="906"/>
      <c r="AS112" s="906"/>
      <c r="AT112" s="907"/>
      <c r="AU112" s="1017"/>
      <c r="AV112" s="1018"/>
      <c r="AW112" s="1018"/>
      <c r="AX112" s="1018"/>
      <c r="AY112" s="1018"/>
      <c r="AZ112" s="893" t="s">
        <v>447</v>
      </c>
      <c r="BA112" s="828"/>
      <c r="BB112" s="828"/>
      <c r="BC112" s="828"/>
      <c r="BD112" s="828"/>
      <c r="BE112" s="828"/>
      <c r="BF112" s="828"/>
      <c r="BG112" s="828"/>
      <c r="BH112" s="828"/>
      <c r="BI112" s="828"/>
      <c r="BJ112" s="828"/>
      <c r="BK112" s="828"/>
      <c r="BL112" s="828"/>
      <c r="BM112" s="828"/>
      <c r="BN112" s="828"/>
      <c r="BO112" s="828"/>
      <c r="BP112" s="829"/>
      <c r="BQ112" s="894">
        <v>6611900</v>
      </c>
      <c r="BR112" s="895"/>
      <c r="BS112" s="895"/>
      <c r="BT112" s="895"/>
      <c r="BU112" s="895"/>
      <c r="BV112" s="895">
        <v>6690614</v>
      </c>
      <c r="BW112" s="895"/>
      <c r="BX112" s="895"/>
      <c r="BY112" s="895"/>
      <c r="BZ112" s="895"/>
      <c r="CA112" s="895">
        <v>6950773</v>
      </c>
      <c r="CB112" s="895"/>
      <c r="CC112" s="895"/>
      <c r="CD112" s="895"/>
      <c r="CE112" s="895"/>
      <c r="CF112" s="956">
        <v>78.2</v>
      </c>
      <c r="CG112" s="957"/>
      <c r="CH112" s="957"/>
      <c r="CI112" s="957"/>
      <c r="CJ112" s="957"/>
      <c r="CK112" s="1012"/>
      <c r="CL112" s="899"/>
      <c r="CM112" s="902" t="s">
        <v>448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444</v>
      </c>
      <c r="DH112" s="895"/>
      <c r="DI112" s="895"/>
      <c r="DJ112" s="895"/>
      <c r="DK112" s="895"/>
      <c r="DL112" s="895" t="s">
        <v>390</v>
      </c>
      <c r="DM112" s="895"/>
      <c r="DN112" s="895"/>
      <c r="DO112" s="895"/>
      <c r="DP112" s="895"/>
      <c r="DQ112" s="895" t="s">
        <v>390</v>
      </c>
      <c r="DR112" s="895"/>
      <c r="DS112" s="895"/>
      <c r="DT112" s="895"/>
      <c r="DU112" s="895"/>
      <c r="DV112" s="872" t="s">
        <v>442</v>
      </c>
      <c r="DW112" s="872"/>
      <c r="DX112" s="872"/>
      <c r="DY112" s="872"/>
      <c r="DZ112" s="873"/>
    </row>
    <row r="113" spans="1:130" s="246" customFormat="1" ht="26.25" customHeight="1" x14ac:dyDescent="0.15">
      <c r="A113" s="999"/>
      <c r="B113" s="1000"/>
      <c r="C113" s="828" t="s">
        <v>449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350146</v>
      </c>
      <c r="AB113" s="1004"/>
      <c r="AC113" s="1004"/>
      <c r="AD113" s="1004"/>
      <c r="AE113" s="1005"/>
      <c r="AF113" s="1006">
        <v>436327</v>
      </c>
      <c r="AG113" s="1004"/>
      <c r="AH113" s="1004"/>
      <c r="AI113" s="1004"/>
      <c r="AJ113" s="1005"/>
      <c r="AK113" s="1006">
        <v>446814</v>
      </c>
      <c r="AL113" s="1004"/>
      <c r="AM113" s="1004"/>
      <c r="AN113" s="1004"/>
      <c r="AO113" s="1005"/>
      <c r="AP113" s="1007">
        <v>5</v>
      </c>
      <c r="AQ113" s="1008"/>
      <c r="AR113" s="1008"/>
      <c r="AS113" s="1008"/>
      <c r="AT113" s="1009"/>
      <c r="AU113" s="1017"/>
      <c r="AV113" s="1018"/>
      <c r="AW113" s="1018"/>
      <c r="AX113" s="1018"/>
      <c r="AY113" s="1018"/>
      <c r="AZ113" s="893" t="s">
        <v>450</v>
      </c>
      <c r="BA113" s="828"/>
      <c r="BB113" s="828"/>
      <c r="BC113" s="828"/>
      <c r="BD113" s="828"/>
      <c r="BE113" s="828"/>
      <c r="BF113" s="828"/>
      <c r="BG113" s="828"/>
      <c r="BH113" s="828"/>
      <c r="BI113" s="828"/>
      <c r="BJ113" s="828"/>
      <c r="BK113" s="828"/>
      <c r="BL113" s="828"/>
      <c r="BM113" s="828"/>
      <c r="BN113" s="828"/>
      <c r="BO113" s="828"/>
      <c r="BP113" s="829"/>
      <c r="BQ113" s="894">
        <v>2098923</v>
      </c>
      <c r="BR113" s="895"/>
      <c r="BS113" s="895"/>
      <c r="BT113" s="895"/>
      <c r="BU113" s="895"/>
      <c r="BV113" s="895">
        <v>2054048</v>
      </c>
      <c r="BW113" s="895"/>
      <c r="BX113" s="895"/>
      <c r="BY113" s="895"/>
      <c r="BZ113" s="895"/>
      <c r="CA113" s="895">
        <v>2019341</v>
      </c>
      <c r="CB113" s="895"/>
      <c r="CC113" s="895"/>
      <c r="CD113" s="895"/>
      <c r="CE113" s="895"/>
      <c r="CF113" s="956">
        <v>22.7</v>
      </c>
      <c r="CG113" s="957"/>
      <c r="CH113" s="957"/>
      <c r="CI113" s="957"/>
      <c r="CJ113" s="957"/>
      <c r="CK113" s="1012"/>
      <c r="CL113" s="899"/>
      <c r="CM113" s="902" t="s">
        <v>451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439</v>
      </c>
      <c r="DH113" s="858"/>
      <c r="DI113" s="858"/>
      <c r="DJ113" s="858"/>
      <c r="DK113" s="859"/>
      <c r="DL113" s="860" t="s">
        <v>444</v>
      </c>
      <c r="DM113" s="858"/>
      <c r="DN113" s="858"/>
      <c r="DO113" s="858"/>
      <c r="DP113" s="859"/>
      <c r="DQ113" s="860" t="s">
        <v>390</v>
      </c>
      <c r="DR113" s="858"/>
      <c r="DS113" s="858"/>
      <c r="DT113" s="858"/>
      <c r="DU113" s="859"/>
      <c r="DV113" s="905" t="s">
        <v>390</v>
      </c>
      <c r="DW113" s="906"/>
      <c r="DX113" s="906"/>
      <c r="DY113" s="906"/>
      <c r="DZ113" s="907"/>
    </row>
    <row r="114" spans="1:130" s="246" customFormat="1" ht="26.25" customHeight="1" x14ac:dyDescent="0.15">
      <c r="A114" s="999"/>
      <c r="B114" s="1000"/>
      <c r="C114" s="828" t="s">
        <v>452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178554</v>
      </c>
      <c r="AB114" s="858"/>
      <c r="AC114" s="858"/>
      <c r="AD114" s="858"/>
      <c r="AE114" s="859"/>
      <c r="AF114" s="860">
        <v>63152</v>
      </c>
      <c r="AG114" s="858"/>
      <c r="AH114" s="858"/>
      <c r="AI114" s="858"/>
      <c r="AJ114" s="859"/>
      <c r="AK114" s="860">
        <v>56981</v>
      </c>
      <c r="AL114" s="858"/>
      <c r="AM114" s="858"/>
      <c r="AN114" s="858"/>
      <c r="AO114" s="859"/>
      <c r="AP114" s="905">
        <v>0.6</v>
      </c>
      <c r="AQ114" s="906"/>
      <c r="AR114" s="906"/>
      <c r="AS114" s="906"/>
      <c r="AT114" s="907"/>
      <c r="AU114" s="1017"/>
      <c r="AV114" s="1018"/>
      <c r="AW114" s="1018"/>
      <c r="AX114" s="1018"/>
      <c r="AY114" s="1018"/>
      <c r="AZ114" s="893" t="s">
        <v>453</v>
      </c>
      <c r="BA114" s="828"/>
      <c r="BB114" s="828"/>
      <c r="BC114" s="828"/>
      <c r="BD114" s="828"/>
      <c r="BE114" s="828"/>
      <c r="BF114" s="828"/>
      <c r="BG114" s="828"/>
      <c r="BH114" s="828"/>
      <c r="BI114" s="828"/>
      <c r="BJ114" s="828"/>
      <c r="BK114" s="828"/>
      <c r="BL114" s="828"/>
      <c r="BM114" s="828"/>
      <c r="BN114" s="828"/>
      <c r="BO114" s="828"/>
      <c r="BP114" s="829"/>
      <c r="BQ114" s="894">
        <v>1865853</v>
      </c>
      <c r="BR114" s="895"/>
      <c r="BS114" s="895"/>
      <c r="BT114" s="895"/>
      <c r="BU114" s="895"/>
      <c r="BV114" s="895">
        <v>1771540</v>
      </c>
      <c r="BW114" s="895"/>
      <c r="BX114" s="895"/>
      <c r="BY114" s="895"/>
      <c r="BZ114" s="895"/>
      <c r="CA114" s="895">
        <v>1654435</v>
      </c>
      <c r="CB114" s="895"/>
      <c r="CC114" s="895"/>
      <c r="CD114" s="895"/>
      <c r="CE114" s="895"/>
      <c r="CF114" s="956">
        <v>18.600000000000001</v>
      </c>
      <c r="CG114" s="957"/>
      <c r="CH114" s="957"/>
      <c r="CI114" s="957"/>
      <c r="CJ114" s="957"/>
      <c r="CK114" s="1012"/>
      <c r="CL114" s="899"/>
      <c r="CM114" s="902" t="s">
        <v>454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439</v>
      </c>
      <c r="DH114" s="858"/>
      <c r="DI114" s="858"/>
      <c r="DJ114" s="858"/>
      <c r="DK114" s="859"/>
      <c r="DL114" s="860" t="s">
        <v>439</v>
      </c>
      <c r="DM114" s="858"/>
      <c r="DN114" s="858"/>
      <c r="DO114" s="858"/>
      <c r="DP114" s="859"/>
      <c r="DQ114" s="860" t="s">
        <v>390</v>
      </c>
      <c r="DR114" s="858"/>
      <c r="DS114" s="858"/>
      <c r="DT114" s="858"/>
      <c r="DU114" s="859"/>
      <c r="DV114" s="905" t="s">
        <v>128</v>
      </c>
      <c r="DW114" s="906"/>
      <c r="DX114" s="906"/>
      <c r="DY114" s="906"/>
      <c r="DZ114" s="907"/>
    </row>
    <row r="115" spans="1:130" s="246" customFormat="1" ht="26.25" customHeight="1" x14ac:dyDescent="0.15">
      <c r="A115" s="999"/>
      <c r="B115" s="1000"/>
      <c r="C115" s="828" t="s">
        <v>455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1551</v>
      </c>
      <c r="AB115" s="1004"/>
      <c r="AC115" s="1004"/>
      <c r="AD115" s="1004"/>
      <c r="AE115" s="1005"/>
      <c r="AF115" s="1006">
        <v>1432</v>
      </c>
      <c r="AG115" s="1004"/>
      <c r="AH115" s="1004"/>
      <c r="AI115" s="1004"/>
      <c r="AJ115" s="1005"/>
      <c r="AK115" s="1006">
        <v>35</v>
      </c>
      <c r="AL115" s="1004"/>
      <c r="AM115" s="1004"/>
      <c r="AN115" s="1004"/>
      <c r="AO115" s="1005"/>
      <c r="AP115" s="1007">
        <v>0</v>
      </c>
      <c r="AQ115" s="1008"/>
      <c r="AR115" s="1008"/>
      <c r="AS115" s="1008"/>
      <c r="AT115" s="1009"/>
      <c r="AU115" s="1017"/>
      <c r="AV115" s="1018"/>
      <c r="AW115" s="1018"/>
      <c r="AX115" s="1018"/>
      <c r="AY115" s="1018"/>
      <c r="AZ115" s="893" t="s">
        <v>456</v>
      </c>
      <c r="BA115" s="828"/>
      <c r="BB115" s="828"/>
      <c r="BC115" s="828"/>
      <c r="BD115" s="828"/>
      <c r="BE115" s="828"/>
      <c r="BF115" s="828"/>
      <c r="BG115" s="828"/>
      <c r="BH115" s="828"/>
      <c r="BI115" s="828"/>
      <c r="BJ115" s="828"/>
      <c r="BK115" s="828"/>
      <c r="BL115" s="828"/>
      <c r="BM115" s="828"/>
      <c r="BN115" s="828"/>
      <c r="BO115" s="828"/>
      <c r="BP115" s="829"/>
      <c r="BQ115" s="894" t="s">
        <v>439</v>
      </c>
      <c r="BR115" s="895"/>
      <c r="BS115" s="895"/>
      <c r="BT115" s="895"/>
      <c r="BU115" s="895"/>
      <c r="BV115" s="895" t="s">
        <v>442</v>
      </c>
      <c r="BW115" s="895"/>
      <c r="BX115" s="895"/>
      <c r="BY115" s="895"/>
      <c r="BZ115" s="895"/>
      <c r="CA115" s="895" t="s">
        <v>390</v>
      </c>
      <c r="CB115" s="895"/>
      <c r="CC115" s="895"/>
      <c r="CD115" s="895"/>
      <c r="CE115" s="895"/>
      <c r="CF115" s="956" t="s">
        <v>439</v>
      </c>
      <c r="CG115" s="957"/>
      <c r="CH115" s="957"/>
      <c r="CI115" s="957"/>
      <c r="CJ115" s="957"/>
      <c r="CK115" s="1012"/>
      <c r="CL115" s="899"/>
      <c r="CM115" s="893" t="s">
        <v>457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439</v>
      </c>
      <c r="DH115" s="858"/>
      <c r="DI115" s="858"/>
      <c r="DJ115" s="858"/>
      <c r="DK115" s="859"/>
      <c r="DL115" s="860" t="s">
        <v>439</v>
      </c>
      <c r="DM115" s="858"/>
      <c r="DN115" s="858"/>
      <c r="DO115" s="858"/>
      <c r="DP115" s="859"/>
      <c r="DQ115" s="860" t="s">
        <v>439</v>
      </c>
      <c r="DR115" s="858"/>
      <c r="DS115" s="858"/>
      <c r="DT115" s="858"/>
      <c r="DU115" s="859"/>
      <c r="DV115" s="905" t="s">
        <v>128</v>
      </c>
      <c r="DW115" s="906"/>
      <c r="DX115" s="906"/>
      <c r="DY115" s="906"/>
      <c r="DZ115" s="907"/>
    </row>
    <row r="116" spans="1:130" s="246" customFormat="1" ht="26.25" customHeight="1" x14ac:dyDescent="0.15">
      <c r="A116" s="1001"/>
      <c r="B116" s="1002"/>
      <c r="C116" s="961" t="s">
        <v>458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442</v>
      </c>
      <c r="AB116" s="858"/>
      <c r="AC116" s="858"/>
      <c r="AD116" s="858"/>
      <c r="AE116" s="859"/>
      <c r="AF116" s="860" t="s">
        <v>390</v>
      </c>
      <c r="AG116" s="858"/>
      <c r="AH116" s="858"/>
      <c r="AI116" s="858"/>
      <c r="AJ116" s="859"/>
      <c r="AK116" s="860" t="s">
        <v>390</v>
      </c>
      <c r="AL116" s="858"/>
      <c r="AM116" s="858"/>
      <c r="AN116" s="858"/>
      <c r="AO116" s="859"/>
      <c r="AP116" s="905" t="s">
        <v>439</v>
      </c>
      <c r="AQ116" s="906"/>
      <c r="AR116" s="906"/>
      <c r="AS116" s="906"/>
      <c r="AT116" s="907"/>
      <c r="AU116" s="1017"/>
      <c r="AV116" s="1018"/>
      <c r="AW116" s="1018"/>
      <c r="AX116" s="1018"/>
      <c r="AY116" s="1018"/>
      <c r="AZ116" s="944" t="s">
        <v>459</v>
      </c>
      <c r="BA116" s="945"/>
      <c r="BB116" s="945"/>
      <c r="BC116" s="945"/>
      <c r="BD116" s="945"/>
      <c r="BE116" s="945"/>
      <c r="BF116" s="945"/>
      <c r="BG116" s="945"/>
      <c r="BH116" s="945"/>
      <c r="BI116" s="945"/>
      <c r="BJ116" s="945"/>
      <c r="BK116" s="945"/>
      <c r="BL116" s="945"/>
      <c r="BM116" s="945"/>
      <c r="BN116" s="945"/>
      <c r="BO116" s="945"/>
      <c r="BP116" s="946"/>
      <c r="BQ116" s="894" t="s">
        <v>439</v>
      </c>
      <c r="BR116" s="895"/>
      <c r="BS116" s="895"/>
      <c r="BT116" s="895"/>
      <c r="BU116" s="895"/>
      <c r="BV116" s="895" t="s">
        <v>442</v>
      </c>
      <c r="BW116" s="895"/>
      <c r="BX116" s="895"/>
      <c r="BY116" s="895"/>
      <c r="BZ116" s="895"/>
      <c r="CA116" s="895" t="s">
        <v>413</v>
      </c>
      <c r="CB116" s="895"/>
      <c r="CC116" s="895"/>
      <c r="CD116" s="895"/>
      <c r="CE116" s="895"/>
      <c r="CF116" s="956" t="s">
        <v>390</v>
      </c>
      <c r="CG116" s="957"/>
      <c r="CH116" s="957"/>
      <c r="CI116" s="957"/>
      <c r="CJ116" s="957"/>
      <c r="CK116" s="1012"/>
      <c r="CL116" s="899"/>
      <c r="CM116" s="902" t="s">
        <v>460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1380</v>
      </c>
      <c r="DH116" s="858"/>
      <c r="DI116" s="858"/>
      <c r="DJ116" s="858"/>
      <c r="DK116" s="859"/>
      <c r="DL116" s="860" t="s">
        <v>390</v>
      </c>
      <c r="DM116" s="858"/>
      <c r="DN116" s="858"/>
      <c r="DO116" s="858"/>
      <c r="DP116" s="859"/>
      <c r="DQ116" s="860" t="s">
        <v>390</v>
      </c>
      <c r="DR116" s="858"/>
      <c r="DS116" s="858"/>
      <c r="DT116" s="858"/>
      <c r="DU116" s="859"/>
      <c r="DV116" s="905" t="s">
        <v>390</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461</v>
      </c>
      <c r="Z117" s="984"/>
      <c r="AA117" s="989">
        <v>2309054</v>
      </c>
      <c r="AB117" s="990"/>
      <c r="AC117" s="990"/>
      <c r="AD117" s="990"/>
      <c r="AE117" s="991"/>
      <c r="AF117" s="992">
        <v>2261427</v>
      </c>
      <c r="AG117" s="990"/>
      <c r="AH117" s="990"/>
      <c r="AI117" s="990"/>
      <c r="AJ117" s="991"/>
      <c r="AK117" s="992">
        <v>2244526</v>
      </c>
      <c r="AL117" s="990"/>
      <c r="AM117" s="990"/>
      <c r="AN117" s="990"/>
      <c r="AO117" s="991"/>
      <c r="AP117" s="993"/>
      <c r="AQ117" s="994"/>
      <c r="AR117" s="994"/>
      <c r="AS117" s="994"/>
      <c r="AT117" s="995"/>
      <c r="AU117" s="1017"/>
      <c r="AV117" s="1018"/>
      <c r="AW117" s="1018"/>
      <c r="AX117" s="1018"/>
      <c r="AY117" s="1018"/>
      <c r="AZ117" s="944" t="s">
        <v>462</v>
      </c>
      <c r="BA117" s="945"/>
      <c r="BB117" s="945"/>
      <c r="BC117" s="945"/>
      <c r="BD117" s="945"/>
      <c r="BE117" s="945"/>
      <c r="BF117" s="945"/>
      <c r="BG117" s="945"/>
      <c r="BH117" s="945"/>
      <c r="BI117" s="945"/>
      <c r="BJ117" s="945"/>
      <c r="BK117" s="945"/>
      <c r="BL117" s="945"/>
      <c r="BM117" s="945"/>
      <c r="BN117" s="945"/>
      <c r="BO117" s="945"/>
      <c r="BP117" s="946"/>
      <c r="BQ117" s="894" t="s">
        <v>444</v>
      </c>
      <c r="BR117" s="895"/>
      <c r="BS117" s="895"/>
      <c r="BT117" s="895"/>
      <c r="BU117" s="895"/>
      <c r="BV117" s="895" t="s">
        <v>390</v>
      </c>
      <c r="BW117" s="895"/>
      <c r="BX117" s="895"/>
      <c r="BY117" s="895"/>
      <c r="BZ117" s="895"/>
      <c r="CA117" s="895" t="s">
        <v>439</v>
      </c>
      <c r="CB117" s="895"/>
      <c r="CC117" s="895"/>
      <c r="CD117" s="895"/>
      <c r="CE117" s="895"/>
      <c r="CF117" s="956" t="s">
        <v>439</v>
      </c>
      <c r="CG117" s="957"/>
      <c r="CH117" s="957"/>
      <c r="CI117" s="957"/>
      <c r="CJ117" s="957"/>
      <c r="CK117" s="1012"/>
      <c r="CL117" s="899"/>
      <c r="CM117" s="902" t="s">
        <v>463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439</v>
      </c>
      <c r="DH117" s="858"/>
      <c r="DI117" s="858"/>
      <c r="DJ117" s="858"/>
      <c r="DK117" s="859"/>
      <c r="DL117" s="860" t="s">
        <v>444</v>
      </c>
      <c r="DM117" s="858"/>
      <c r="DN117" s="858"/>
      <c r="DO117" s="858"/>
      <c r="DP117" s="859"/>
      <c r="DQ117" s="860" t="s">
        <v>444</v>
      </c>
      <c r="DR117" s="858"/>
      <c r="DS117" s="858"/>
      <c r="DT117" s="858"/>
      <c r="DU117" s="859"/>
      <c r="DV117" s="905" t="s">
        <v>439</v>
      </c>
      <c r="DW117" s="906"/>
      <c r="DX117" s="906"/>
      <c r="DY117" s="906"/>
      <c r="DZ117" s="907"/>
    </row>
    <row r="118" spans="1:130" s="246" customFormat="1" ht="26.25" customHeight="1" x14ac:dyDescent="0.15">
      <c r="A118" s="982" t="s">
        <v>434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432</v>
      </c>
      <c r="AB118" s="983"/>
      <c r="AC118" s="983"/>
      <c r="AD118" s="983"/>
      <c r="AE118" s="984"/>
      <c r="AF118" s="985" t="s">
        <v>307</v>
      </c>
      <c r="AG118" s="983"/>
      <c r="AH118" s="983"/>
      <c r="AI118" s="983"/>
      <c r="AJ118" s="984"/>
      <c r="AK118" s="985" t="s">
        <v>306</v>
      </c>
      <c r="AL118" s="983"/>
      <c r="AM118" s="983"/>
      <c r="AN118" s="983"/>
      <c r="AO118" s="984"/>
      <c r="AP118" s="986" t="s">
        <v>433</v>
      </c>
      <c r="AQ118" s="987"/>
      <c r="AR118" s="987"/>
      <c r="AS118" s="987"/>
      <c r="AT118" s="988"/>
      <c r="AU118" s="1017"/>
      <c r="AV118" s="1018"/>
      <c r="AW118" s="1018"/>
      <c r="AX118" s="1018"/>
      <c r="AY118" s="1018"/>
      <c r="AZ118" s="960" t="s">
        <v>464</v>
      </c>
      <c r="BA118" s="961"/>
      <c r="BB118" s="961"/>
      <c r="BC118" s="961"/>
      <c r="BD118" s="961"/>
      <c r="BE118" s="961"/>
      <c r="BF118" s="961"/>
      <c r="BG118" s="961"/>
      <c r="BH118" s="961"/>
      <c r="BI118" s="961"/>
      <c r="BJ118" s="961"/>
      <c r="BK118" s="961"/>
      <c r="BL118" s="961"/>
      <c r="BM118" s="961"/>
      <c r="BN118" s="961"/>
      <c r="BO118" s="961"/>
      <c r="BP118" s="962"/>
      <c r="BQ118" s="963" t="s">
        <v>444</v>
      </c>
      <c r="BR118" s="926"/>
      <c r="BS118" s="926"/>
      <c r="BT118" s="926"/>
      <c r="BU118" s="926"/>
      <c r="BV118" s="926" t="s">
        <v>444</v>
      </c>
      <c r="BW118" s="926"/>
      <c r="BX118" s="926"/>
      <c r="BY118" s="926"/>
      <c r="BZ118" s="926"/>
      <c r="CA118" s="926" t="s">
        <v>439</v>
      </c>
      <c r="CB118" s="926"/>
      <c r="CC118" s="926"/>
      <c r="CD118" s="926"/>
      <c r="CE118" s="926"/>
      <c r="CF118" s="956" t="s">
        <v>439</v>
      </c>
      <c r="CG118" s="957"/>
      <c r="CH118" s="957"/>
      <c r="CI118" s="957"/>
      <c r="CJ118" s="957"/>
      <c r="CK118" s="1012"/>
      <c r="CL118" s="899"/>
      <c r="CM118" s="902" t="s">
        <v>465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413</v>
      </c>
      <c r="DH118" s="858"/>
      <c r="DI118" s="858"/>
      <c r="DJ118" s="858"/>
      <c r="DK118" s="859"/>
      <c r="DL118" s="860" t="s">
        <v>439</v>
      </c>
      <c r="DM118" s="858"/>
      <c r="DN118" s="858"/>
      <c r="DO118" s="858"/>
      <c r="DP118" s="859"/>
      <c r="DQ118" s="860" t="s">
        <v>439</v>
      </c>
      <c r="DR118" s="858"/>
      <c r="DS118" s="858"/>
      <c r="DT118" s="858"/>
      <c r="DU118" s="859"/>
      <c r="DV118" s="905" t="s">
        <v>439</v>
      </c>
      <c r="DW118" s="906"/>
      <c r="DX118" s="906"/>
      <c r="DY118" s="906"/>
      <c r="DZ118" s="907"/>
    </row>
    <row r="119" spans="1:130" s="246" customFormat="1" ht="26.25" customHeight="1" x14ac:dyDescent="0.15">
      <c r="A119" s="896" t="s">
        <v>437</v>
      </c>
      <c r="B119" s="897"/>
      <c r="C119" s="972" t="s">
        <v>438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466</v>
      </c>
      <c r="AB119" s="976"/>
      <c r="AC119" s="976"/>
      <c r="AD119" s="976"/>
      <c r="AE119" s="977"/>
      <c r="AF119" s="978" t="s">
        <v>466</v>
      </c>
      <c r="AG119" s="976"/>
      <c r="AH119" s="976"/>
      <c r="AI119" s="976"/>
      <c r="AJ119" s="977"/>
      <c r="AK119" s="978" t="s">
        <v>444</v>
      </c>
      <c r="AL119" s="976"/>
      <c r="AM119" s="976"/>
      <c r="AN119" s="976"/>
      <c r="AO119" s="977"/>
      <c r="AP119" s="979" t="s">
        <v>444</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467</v>
      </c>
      <c r="BP119" s="959"/>
      <c r="BQ119" s="963">
        <v>29143044</v>
      </c>
      <c r="BR119" s="926"/>
      <c r="BS119" s="926"/>
      <c r="BT119" s="926"/>
      <c r="BU119" s="926"/>
      <c r="BV119" s="926">
        <v>29486002</v>
      </c>
      <c r="BW119" s="926"/>
      <c r="BX119" s="926"/>
      <c r="BY119" s="926"/>
      <c r="BZ119" s="926"/>
      <c r="CA119" s="926">
        <v>29812337</v>
      </c>
      <c r="CB119" s="926"/>
      <c r="CC119" s="926"/>
      <c r="CD119" s="926"/>
      <c r="CE119" s="926"/>
      <c r="CF119" s="824"/>
      <c r="CG119" s="825"/>
      <c r="CH119" s="825"/>
      <c r="CI119" s="825"/>
      <c r="CJ119" s="915"/>
      <c r="CK119" s="1013"/>
      <c r="CL119" s="901"/>
      <c r="CM119" s="919" t="s">
        <v>468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390</v>
      </c>
      <c r="DH119" s="841"/>
      <c r="DI119" s="841"/>
      <c r="DJ119" s="841"/>
      <c r="DK119" s="842"/>
      <c r="DL119" s="843" t="s">
        <v>439</v>
      </c>
      <c r="DM119" s="841"/>
      <c r="DN119" s="841"/>
      <c r="DO119" s="841"/>
      <c r="DP119" s="842"/>
      <c r="DQ119" s="843" t="s">
        <v>444</v>
      </c>
      <c r="DR119" s="841"/>
      <c r="DS119" s="841"/>
      <c r="DT119" s="841"/>
      <c r="DU119" s="842"/>
      <c r="DV119" s="929" t="s">
        <v>390</v>
      </c>
      <c r="DW119" s="930"/>
      <c r="DX119" s="930"/>
      <c r="DY119" s="930"/>
      <c r="DZ119" s="931"/>
    </row>
    <row r="120" spans="1:130" s="246" customFormat="1" ht="26.25" customHeight="1" x14ac:dyDescent="0.15">
      <c r="A120" s="898"/>
      <c r="B120" s="899"/>
      <c r="C120" s="902" t="s">
        <v>443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444</v>
      </c>
      <c r="AB120" s="858"/>
      <c r="AC120" s="858"/>
      <c r="AD120" s="858"/>
      <c r="AE120" s="859"/>
      <c r="AF120" s="860" t="s">
        <v>390</v>
      </c>
      <c r="AG120" s="858"/>
      <c r="AH120" s="858"/>
      <c r="AI120" s="858"/>
      <c r="AJ120" s="859"/>
      <c r="AK120" s="860" t="s">
        <v>439</v>
      </c>
      <c r="AL120" s="858"/>
      <c r="AM120" s="858"/>
      <c r="AN120" s="858"/>
      <c r="AO120" s="859"/>
      <c r="AP120" s="905" t="s">
        <v>390</v>
      </c>
      <c r="AQ120" s="906"/>
      <c r="AR120" s="906"/>
      <c r="AS120" s="906"/>
      <c r="AT120" s="907"/>
      <c r="AU120" s="964" t="s">
        <v>469</v>
      </c>
      <c r="AV120" s="965"/>
      <c r="AW120" s="965"/>
      <c r="AX120" s="965"/>
      <c r="AY120" s="966"/>
      <c r="AZ120" s="941" t="s">
        <v>470</v>
      </c>
      <c r="BA120" s="886"/>
      <c r="BB120" s="886"/>
      <c r="BC120" s="886"/>
      <c r="BD120" s="886"/>
      <c r="BE120" s="886"/>
      <c r="BF120" s="886"/>
      <c r="BG120" s="886"/>
      <c r="BH120" s="886"/>
      <c r="BI120" s="886"/>
      <c r="BJ120" s="886"/>
      <c r="BK120" s="886"/>
      <c r="BL120" s="886"/>
      <c r="BM120" s="886"/>
      <c r="BN120" s="886"/>
      <c r="BO120" s="886"/>
      <c r="BP120" s="887"/>
      <c r="BQ120" s="942">
        <v>6924886</v>
      </c>
      <c r="BR120" s="923"/>
      <c r="BS120" s="923"/>
      <c r="BT120" s="923"/>
      <c r="BU120" s="923"/>
      <c r="BV120" s="923">
        <v>6531050</v>
      </c>
      <c r="BW120" s="923"/>
      <c r="BX120" s="923"/>
      <c r="BY120" s="923"/>
      <c r="BZ120" s="923"/>
      <c r="CA120" s="923">
        <v>6357436</v>
      </c>
      <c r="CB120" s="923"/>
      <c r="CC120" s="923"/>
      <c r="CD120" s="923"/>
      <c r="CE120" s="923"/>
      <c r="CF120" s="947">
        <v>71.599999999999994</v>
      </c>
      <c r="CG120" s="948"/>
      <c r="CH120" s="948"/>
      <c r="CI120" s="948"/>
      <c r="CJ120" s="948"/>
      <c r="CK120" s="949" t="s">
        <v>471</v>
      </c>
      <c r="CL120" s="933"/>
      <c r="CM120" s="933"/>
      <c r="CN120" s="933"/>
      <c r="CO120" s="934"/>
      <c r="CP120" s="953" t="s">
        <v>472</v>
      </c>
      <c r="CQ120" s="954"/>
      <c r="CR120" s="954"/>
      <c r="CS120" s="954"/>
      <c r="CT120" s="954"/>
      <c r="CU120" s="954"/>
      <c r="CV120" s="954"/>
      <c r="CW120" s="954"/>
      <c r="CX120" s="954"/>
      <c r="CY120" s="954"/>
      <c r="CZ120" s="954"/>
      <c r="DA120" s="954"/>
      <c r="DB120" s="954"/>
      <c r="DC120" s="954"/>
      <c r="DD120" s="954"/>
      <c r="DE120" s="954"/>
      <c r="DF120" s="955"/>
      <c r="DG120" s="942">
        <v>5350214</v>
      </c>
      <c r="DH120" s="923"/>
      <c r="DI120" s="923"/>
      <c r="DJ120" s="923"/>
      <c r="DK120" s="923"/>
      <c r="DL120" s="923">
        <v>5542652</v>
      </c>
      <c r="DM120" s="923"/>
      <c r="DN120" s="923"/>
      <c r="DO120" s="923"/>
      <c r="DP120" s="923"/>
      <c r="DQ120" s="923">
        <v>5594253</v>
      </c>
      <c r="DR120" s="923"/>
      <c r="DS120" s="923"/>
      <c r="DT120" s="923"/>
      <c r="DU120" s="923"/>
      <c r="DV120" s="924">
        <v>63</v>
      </c>
      <c r="DW120" s="924"/>
      <c r="DX120" s="924"/>
      <c r="DY120" s="924"/>
      <c r="DZ120" s="925"/>
    </row>
    <row r="121" spans="1:130" s="246" customFormat="1" ht="26.25" customHeight="1" x14ac:dyDescent="0.15">
      <c r="A121" s="898"/>
      <c r="B121" s="899"/>
      <c r="C121" s="944" t="s">
        <v>473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439</v>
      </c>
      <c r="AB121" s="858"/>
      <c r="AC121" s="858"/>
      <c r="AD121" s="858"/>
      <c r="AE121" s="859"/>
      <c r="AF121" s="860" t="s">
        <v>439</v>
      </c>
      <c r="AG121" s="858"/>
      <c r="AH121" s="858"/>
      <c r="AI121" s="858"/>
      <c r="AJ121" s="859"/>
      <c r="AK121" s="860" t="s">
        <v>439</v>
      </c>
      <c r="AL121" s="858"/>
      <c r="AM121" s="858"/>
      <c r="AN121" s="858"/>
      <c r="AO121" s="859"/>
      <c r="AP121" s="905" t="s">
        <v>439</v>
      </c>
      <c r="AQ121" s="906"/>
      <c r="AR121" s="906"/>
      <c r="AS121" s="906"/>
      <c r="AT121" s="907"/>
      <c r="AU121" s="967"/>
      <c r="AV121" s="968"/>
      <c r="AW121" s="968"/>
      <c r="AX121" s="968"/>
      <c r="AY121" s="969"/>
      <c r="AZ121" s="893" t="s">
        <v>474</v>
      </c>
      <c r="BA121" s="828"/>
      <c r="BB121" s="828"/>
      <c r="BC121" s="828"/>
      <c r="BD121" s="828"/>
      <c r="BE121" s="828"/>
      <c r="BF121" s="828"/>
      <c r="BG121" s="828"/>
      <c r="BH121" s="828"/>
      <c r="BI121" s="828"/>
      <c r="BJ121" s="828"/>
      <c r="BK121" s="828"/>
      <c r="BL121" s="828"/>
      <c r="BM121" s="828"/>
      <c r="BN121" s="828"/>
      <c r="BO121" s="828"/>
      <c r="BP121" s="829"/>
      <c r="BQ121" s="894">
        <v>784934</v>
      </c>
      <c r="BR121" s="895"/>
      <c r="BS121" s="895"/>
      <c r="BT121" s="895"/>
      <c r="BU121" s="895"/>
      <c r="BV121" s="895">
        <v>695946</v>
      </c>
      <c r="BW121" s="895"/>
      <c r="BX121" s="895"/>
      <c r="BY121" s="895"/>
      <c r="BZ121" s="895"/>
      <c r="CA121" s="895">
        <v>637689</v>
      </c>
      <c r="CB121" s="895"/>
      <c r="CC121" s="895"/>
      <c r="CD121" s="895"/>
      <c r="CE121" s="895"/>
      <c r="CF121" s="956">
        <v>7.2</v>
      </c>
      <c r="CG121" s="957"/>
      <c r="CH121" s="957"/>
      <c r="CI121" s="957"/>
      <c r="CJ121" s="957"/>
      <c r="CK121" s="950"/>
      <c r="CL121" s="936"/>
      <c r="CM121" s="936"/>
      <c r="CN121" s="936"/>
      <c r="CO121" s="937"/>
      <c r="CP121" s="916" t="s">
        <v>475</v>
      </c>
      <c r="CQ121" s="917"/>
      <c r="CR121" s="917"/>
      <c r="CS121" s="917"/>
      <c r="CT121" s="917"/>
      <c r="CU121" s="917"/>
      <c r="CV121" s="917"/>
      <c r="CW121" s="917"/>
      <c r="CX121" s="917"/>
      <c r="CY121" s="917"/>
      <c r="CZ121" s="917"/>
      <c r="DA121" s="917"/>
      <c r="DB121" s="917"/>
      <c r="DC121" s="917"/>
      <c r="DD121" s="917"/>
      <c r="DE121" s="917"/>
      <c r="DF121" s="918"/>
      <c r="DG121" s="894">
        <v>887515</v>
      </c>
      <c r="DH121" s="895"/>
      <c r="DI121" s="895"/>
      <c r="DJ121" s="895"/>
      <c r="DK121" s="895"/>
      <c r="DL121" s="895">
        <v>925369</v>
      </c>
      <c r="DM121" s="895"/>
      <c r="DN121" s="895"/>
      <c r="DO121" s="895"/>
      <c r="DP121" s="895"/>
      <c r="DQ121" s="895">
        <v>1098122</v>
      </c>
      <c r="DR121" s="895"/>
      <c r="DS121" s="895"/>
      <c r="DT121" s="895"/>
      <c r="DU121" s="895"/>
      <c r="DV121" s="872">
        <v>12.4</v>
      </c>
      <c r="DW121" s="872"/>
      <c r="DX121" s="872"/>
      <c r="DY121" s="872"/>
      <c r="DZ121" s="873"/>
    </row>
    <row r="122" spans="1:130" s="246" customFormat="1" ht="26.25" customHeight="1" x14ac:dyDescent="0.15">
      <c r="A122" s="898"/>
      <c r="B122" s="899"/>
      <c r="C122" s="902" t="s">
        <v>454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439</v>
      </c>
      <c r="AB122" s="858"/>
      <c r="AC122" s="858"/>
      <c r="AD122" s="858"/>
      <c r="AE122" s="859"/>
      <c r="AF122" s="860" t="s">
        <v>444</v>
      </c>
      <c r="AG122" s="858"/>
      <c r="AH122" s="858"/>
      <c r="AI122" s="858"/>
      <c r="AJ122" s="859"/>
      <c r="AK122" s="860" t="s">
        <v>439</v>
      </c>
      <c r="AL122" s="858"/>
      <c r="AM122" s="858"/>
      <c r="AN122" s="858"/>
      <c r="AO122" s="859"/>
      <c r="AP122" s="905" t="s">
        <v>439</v>
      </c>
      <c r="AQ122" s="906"/>
      <c r="AR122" s="906"/>
      <c r="AS122" s="906"/>
      <c r="AT122" s="907"/>
      <c r="AU122" s="967"/>
      <c r="AV122" s="968"/>
      <c r="AW122" s="968"/>
      <c r="AX122" s="968"/>
      <c r="AY122" s="969"/>
      <c r="AZ122" s="960" t="s">
        <v>476</v>
      </c>
      <c r="BA122" s="961"/>
      <c r="BB122" s="961"/>
      <c r="BC122" s="961"/>
      <c r="BD122" s="961"/>
      <c r="BE122" s="961"/>
      <c r="BF122" s="961"/>
      <c r="BG122" s="961"/>
      <c r="BH122" s="961"/>
      <c r="BI122" s="961"/>
      <c r="BJ122" s="961"/>
      <c r="BK122" s="961"/>
      <c r="BL122" s="961"/>
      <c r="BM122" s="961"/>
      <c r="BN122" s="961"/>
      <c r="BO122" s="961"/>
      <c r="BP122" s="962"/>
      <c r="BQ122" s="963">
        <v>18520580</v>
      </c>
      <c r="BR122" s="926"/>
      <c r="BS122" s="926"/>
      <c r="BT122" s="926"/>
      <c r="BU122" s="926"/>
      <c r="BV122" s="926">
        <v>18814226</v>
      </c>
      <c r="BW122" s="926"/>
      <c r="BX122" s="926"/>
      <c r="BY122" s="926"/>
      <c r="BZ122" s="926"/>
      <c r="CA122" s="926">
        <v>18875072</v>
      </c>
      <c r="CB122" s="926"/>
      <c r="CC122" s="926"/>
      <c r="CD122" s="926"/>
      <c r="CE122" s="926"/>
      <c r="CF122" s="927">
        <v>212.4</v>
      </c>
      <c r="CG122" s="928"/>
      <c r="CH122" s="928"/>
      <c r="CI122" s="928"/>
      <c r="CJ122" s="928"/>
      <c r="CK122" s="950"/>
      <c r="CL122" s="936"/>
      <c r="CM122" s="936"/>
      <c r="CN122" s="936"/>
      <c r="CO122" s="937"/>
      <c r="CP122" s="916" t="s">
        <v>477</v>
      </c>
      <c r="CQ122" s="917"/>
      <c r="CR122" s="917"/>
      <c r="CS122" s="917"/>
      <c r="CT122" s="917"/>
      <c r="CU122" s="917"/>
      <c r="CV122" s="917"/>
      <c r="CW122" s="917"/>
      <c r="CX122" s="917"/>
      <c r="CY122" s="917"/>
      <c r="CZ122" s="917"/>
      <c r="DA122" s="917"/>
      <c r="DB122" s="917"/>
      <c r="DC122" s="917"/>
      <c r="DD122" s="917"/>
      <c r="DE122" s="917"/>
      <c r="DF122" s="918"/>
      <c r="DG122" s="894">
        <v>17018</v>
      </c>
      <c r="DH122" s="895"/>
      <c r="DI122" s="895"/>
      <c r="DJ122" s="895"/>
      <c r="DK122" s="895"/>
      <c r="DL122" s="895">
        <v>222593</v>
      </c>
      <c r="DM122" s="895"/>
      <c r="DN122" s="895"/>
      <c r="DO122" s="895"/>
      <c r="DP122" s="895"/>
      <c r="DQ122" s="895">
        <v>258398</v>
      </c>
      <c r="DR122" s="895"/>
      <c r="DS122" s="895"/>
      <c r="DT122" s="895"/>
      <c r="DU122" s="895"/>
      <c r="DV122" s="872">
        <v>2.9</v>
      </c>
      <c r="DW122" s="872"/>
      <c r="DX122" s="872"/>
      <c r="DY122" s="872"/>
      <c r="DZ122" s="873"/>
    </row>
    <row r="123" spans="1:130" s="246" customFormat="1" ht="26.25" customHeight="1" x14ac:dyDescent="0.15">
      <c r="A123" s="898"/>
      <c r="B123" s="899"/>
      <c r="C123" s="902" t="s">
        <v>460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1405</v>
      </c>
      <c r="AB123" s="858"/>
      <c r="AC123" s="858"/>
      <c r="AD123" s="858"/>
      <c r="AE123" s="859"/>
      <c r="AF123" s="860">
        <v>1379</v>
      </c>
      <c r="AG123" s="858"/>
      <c r="AH123" s="858"/>
      <c r="AI123" s="858"/>
      <c r="AJ123" s="859"/>
      <c r="AK123" s="860" t="s">
        <v>444</v>
      </c>
      <c r="AL123" s="858"/>
      <c r="AM123" s="858"/>
      <c r="AN123" s="858"/>
      <c r="AO123" s="859"/>
      <c r="AP123" s="905" t="s">
        <v>444</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478</v>
      </c>
      <c r="BP123" s="959"/>
      <c r="BQ123" s="913">
        <v>26230400</v>
      </c>
      <c r="BR123" s="914"/>
      <c r="BS123" s="914"/>
      <c r="BT123" s="914"/>
      <c r="BU123" s="914"/>
      <c r="BV123" s="914">
        <v>26041222</v>
      </c>
      <c r="BW123" s="914"/>
      <c r="BX123" s="914"/>
      <c r="BY123" s="914"/>
      <c r="BZ123" s="914"/>
      <c r="CA123" s="914">
        <v>25870197</v>
      </c>
      <c r="CB123" s="914"/>
      <c r="CC123" s="914"/>
      <c r="CD123" s="914"/>
      <c r="CE123" s="914"/>
      <c r="CF123" s="824"/>
      <c r="CG123" s="825"/>
      <c r="CH123" s="825"/>
      <c r="CI123" s="825"/>
      <c r="CJ123" s="915"/>
      <c r="CK123" s="950"/>
      <c r="CL123" s="936"/>
      <c r="CM123" s="936"/>
      <c r="CN123" s="936"/>
      <c r="CO123" s="937"/>
      <c r="CP123" s="916" t="s">
        <v>479</v>
      </c>
      <c r="CQ123" s="917"/>
      <c r="CR123" s="917"/>
      <c r="CS123" s="917"/>
      <c r="CT123" s="917"/>
      <c r="CU123" s="917"/>
      <c r="CV123" s="917"/>
      <c r="CW123" s="917"/>
      <c r="CX123" s="917"/>
      <c r="CY123" s="917"/>
      <c r="CZ123" s="917"/>
      <c r="DA123" s="917"/>
      <c r="DB123" s="917"/>
      <c r="DC123" s="917"/>
      <c r="DD123" s="917"/>
      <c r="DE123" s="917"/>
      <c r="DF123" s="918"/>
      <c r="DG123" s="857" t="s">
        <v>439</v>
      </c>
      <c r="DH123" s="858"/>
      <c r="DI123" s="858"/>
      <c r="DJ123" s="858"/>
      <c r="DK123" s="859"/>
      <c r="DL123" s="860" t="s">
        <v>439</v>
      </c>
      <c r="DM123" s="858"/>
      <c r="DN123" s="858"/>
      <c r="DO123" s="858"/>
      <c r="DP123" s="859"/>
      <c r="DQ123" s="860" t="s">
        <v>439</v>
      </c>
      <c r="DR123" s="858"/>
      <c r="DS123" s="858"/>
      <c r="DT123" s="858"/>
      <c r="DU123" s="859"/>
      <c r="DV123" s="905" t="s">
        <v>439</v>
      </c>
      <c r="DW123" s="906"/>
      <c r="DX123" s="906"/>
      <c r="DY123" s="906"/>
      <c r="DZ123" s="907"/>
    </row>
    <row r="124" spans="1:130" s="246" customFormat="1" ht="26.25" customHeight="1" thickBot="1" x14ac:dyDescent="0.2">
      <c r="A124" s="898"/>
      <c r="B124" s="899"/>
      <c r="C124" s="902" t="s">
        <v>463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439</v>
      </c>
      <c r="AB124" s="858"/>
      <c r="AC124" s="858"/>
      <c r="AD124" s="858"/>
      <c r="AE124" s="859"/>
      <c r="AF124" s="860" t="s">
        <v>439</v>
      </c>
      <c r="AG124" s="858"/>
      <c r="AH124" s="858"/>
      <c r="AI124" s="858"/>
      <c r="AJ124" s="859"/>
      <c r="AK124" s="860" t="s">
        <v>439</v>
      </c>
      <c r="AL124" s="858"/>
      <c r="AM124" s="858"/>
      <c r="AN124" s="858"/>
      <c r="AO124" s="859"/>
      <c r="AP124" s="905" t="s">
        <v>439</v>
      </c>
      <c r="AQ124" s="906"/>
      <c r="AR124" s="906"/>
      <c r="AS124" s="906"/>
      <c r="AT124" s="907"/>
      <c r="AU124" s="908" t="s">
        <v>480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32.5</v>
      </c>
      <c r="BR124" s="912"/>
      <c r="BS124" s="912"/>
      <c r="BT124" s="912"/>
      <c r="BU124" s="912"/>
      <c r="BV124" s="912">
        <v>38.700000000000003</v>
      </c>
      <c r="BW124" s="912"/>
      <c r="BX124" s="912"/>
      <c r="BY124" s="912"/>
      <c r="BZ124" s="912"/>
      <c r="CA124" s="912">
        <v>44.3</v>
      </c>
      <c r="CB124" s="912"/>
      <c r="CC124" s="912"/>
      <c r="CD124" s="912"/>
      <c r="CE124" s="912"/>
      <c r="CF124" s="802"/>
      <c r="CG124" s="803"/>
      <c r="CH124" s="803"/>
      <c r="CI124" s="803"/>
      <c r="CJ124" s="943"/>
      <c r="CK124" s="951"/>
      <c r="CL124" s="951"/>
      <c r="CM124" s="951"/>
      <c r="CN124" s="951"/>
      <c r="CO124" s="952"/>
      <c r="CP124" s="916" t="s">
        <v>481</v>
      </c>
      <c r="CQ124" s="917"/>
      <c r="CR124" s="917"/>
      <c r="CS124" s="917"/>
      <c r="CT124" s="917"/>
      <c r="CU124" s="917"/>
      <c r="CV124" s="917"/>
      <c r="CW124" s="917"/>
      <c r="CX124" s="917"/>
      <c r="CY124" s="917"/>
      <c r="CZ124" s="917"/>
      <c r="DA124" s="917"/>
      <c r="DB124" s="917"/>
      <c r="DC124" s="917"/>
      <c r="DD124" s="917"/>
      <c r="DE124" s="917"/>
      <c r="DF124" s="918"/>
      <c r="DG124" s="840">
        <v>357153</v>
      </c>
      <c r="DH124" s="841"/>
      <c r="DI124" s="841"/>
      <c r="DJ124" s="841"/>
      <c r="DK124" s="842"/>
      <c r="DL124" s="843" t="s">
        <v>482</v>
      </c>
      <c r="DM124" s="841"/>
      <c r="DN124" s="841"/>
      <c r="DO124" s="841"/>
      <c r="DP124" s="842"/>
      <c r="DQ124" s="843" t="s">
        <v>482</v>
      </c>
      <c r="DR124" s="841"/>
      <c r="DS124" s="841"/>
      <c r="DT124" s="841"/>
      <c r="DU124" s="842"/>
      <c r="DV124" s="929" t="s">
        <v>483</v>
      </c>
      <c r="DW124" s="930"/>
      <c r="DX124" s="930"/>
      <c r="DY124" s="930"/>
      <c r="DZ124" s="931"/>
    </row>
    <row r="125" spans="1:130" s="246" customFormat="1" ht="26.25" customHeight="1" x14ac:dyDescent="0.15">
      <c r="A125" s="898"/>
      <c r="B125" s="899"/>
      <c r="C125" s="902" t="s">
        <v>465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484</v>
      </c>
      <c r="AB125" s="858"/>
      <c r="AC125" s="858"/>
      <c r="AD125" s="858"/>
      <c r="AE125" s="859"/>
      <c r="AF125" s="860" t="s">
        <v>128</v>
      </c>
      <c r="AG125" s="858"/>
      <c r="AH125" s="858"/>
      <c r="AI125" s="858"/>
      <c r="AJ125" s="859"/>
      <c r="AK125" s="860" t="s">
        <v>482</v>
      </c>
      <c r="AL125" s="858"/>
      <c r="AM125" s="858"/>
      <c r="AN125" s="858"/>
      <c r="AO125" s="859"/>
      <c r="AP125" s="905" t="s">
        <v>482</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485</v>
      </c>
      <c r="CL125" s="933"/>
      <c r="CM125" s="933"/>
      <c r="CN125" s="933"/>
      <c r="CO125" s="934"/>
      <c r="CP125" s="941" t="s">
        <v>486</v>
      </c>
      <c r="CQ125" s="886"/>
      <c r="CR125" s="886"/>
      <c r="CS125" s="886"/>
      <c r="CT125" s="886"/>
      <c r="CU125" s="886"/>
      <c r="CV125" s="886"/>
      <c r="CW125" s="886"/>
      <c r="CX125" s="886"/>
      <c r="CY125" s="886"/>
      <c r="CZ125" s="886"/>
      <c r="DA125" s="886"/>
      <c r="DB125" s="886"/>
      <c r="DC125" s="886"/>
      <c r="DD125" s="886"/>
      <c r="DE125" s="886"/>
      <c r="DF125" s="887"/>
      <c r="DG125" s="942" t="s">
        <v>482</v>
      </c>
      <c r="DH125" s="923"/>
      <c r="DI125" s="923"/>
      <c r="DJ125" s="923"/>
      <c r="DK125" s="923"/>
      <c r="DL125" s="923" t="s">
        <v>482</v>
      </c>
      <c r="DM125" s="923"/>
      <c r="DN125" s="923"/>
      <c r="DO125" s="923"/>
      <c r="DP125" s="923"/>
      <c r="DQ125" s="923" t="s">
        <v>482</v>
      </c>
      <c r="DR125" s="923"/>
      <c r="DS125" s="923"/>
      <c r="DT125" s="923"/>
      <c r="DU125" s="923"/>
      <c r="DV125" s="924" t="s">
        <v>484</v>
      </c>
      <c r="DW125" s="924"/>
      <c r="DX125" s="924"/>
      <c r="DY125" s="924"/>
      <c r="DZ125" s="925"/>
    </row>
    <row r="126" spans="1:130" s="246" customFormat="1" ht="26.25" customHeight="1" thickBot="1" x14ac:dyDescent="0.2">
      <c r="A126" s="898"/>
      <c r="B126" s="899"/>
      <c r="C126" s="902" t="s">
        <v>468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482</v>
      </c>
      <c r="AB126" s="858"/>
      <c r="AC126" s="858"/>
      <c r="AD126" s="858"/>
      <c r="AE126" s="859"/>
      <c r="AF126" s="860" t="s">
        <v>484</v>
      </c>
      <c r="AG126" s="858"/>
      <c r="AH126" s="858"/>
      <c r="AI126" s="858"/>
      <c r="AJ126" s="859"/>
      <c r="AK126" s="860" t="s">
        <v>483</v>
      </c>
      <c r="AL126" s="858"/>
      <c r="AM126" s="858"/>
      <c r="AN126" s="858"/>
      <c r="AO126" s="859"/>
      <c r="AP126" s="905" t="s">
        <v>482</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487</v>
      </c>
      <c r="CQ126" s="828"/>
      <c r="CR126" s="828"/>
      <c r="CS126" s="828"/>
      <c r="CT126" s="828"/>
      <c r="CU126" s="828"/>
      <c r="CV126" s="828"/>
      <c r="CW126" s="828"/>
      <c r="CX126" s="828"/>
      <c r="CY126" s="828"/>
      <c r="CZ126" s="828"/>
      <c r="DA126" s="828"/>
      <c r="DB126" s="828"/>
      <c r="DC126" s="828"/>
      <c r="DD126" s="828"/>
      <c r="DE126" s="828"/>
      <c r="DF126" s="829"/>
      <c r="DG126" s="894" t="s">
        <v>488</v>
      </c>
      <c r="DH126" s="895"/>
      <c r="DI126" s="895"/>
      <c r="DJ126" s="895"/>
      <c r="DK126" s="895"/>
      <c r="DL126" s="895" t="s">
        <v>484</v>
      </c>
      <c r="DM126" s="895"/>
      <c r="DN126" s="895"/>
      <c r="DO126" s="895"/>
      <c r="DP126" s="895"/>
      <c r="DQ126" s="895" t="s">
        <v>488</v>
      </c>
      <c r="DR126" s="895"/>
      <c r="DS126" s="895"/>
      <c r="DT126" s="895"/>
      <c r="DU126" s="895"/>
      <c r="DV126" s="872" t="s">
        <v>483</v>
      </c>
      <c r="DW126" s="872"/>
      <c r="DX126" s="872"/>
      <c r="DY126" s="872"/>
      <c r="DZ126" s="873"/>
    </row>
    <row r="127" spans="1:130" s="246" customFormat="1" ht="26.25" customHeight="1" x14ac:dyDescent="0.15">
      <c r="A127" s="900"/>
      <c r="B127" s="901"/>
      <c r="C127" s="919" t="s">
        <v>489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146</v>
      </c>
      <c r="AB127" s="858"/>
      <c r="AC127" s="858"/>
      <c r="AD127" s="858"/>
      <c r="AE127" s="859"/>
      <c r="AF127" s="860">
        <v>53</v>
      </c>
      <c r="AG127" s="858"/>
      <c r="AH127" s="858"/>
      <c r="AI127" s="858"/>
      <c r="AJ127" s="859"/>
      <c r="AK127" s="860">
        <v>35</v>
      </c>
      <c r="AL127" s="858"/>
      <c r="AM127" s="858"/>
      <c r="AN127" s="858"/>
      <c r="AO127" s="859"/>
      <c r="AP127" s="905">
        <v>0</v>
      </c>
      <c r="AQ127" s="906"/>
      <c r="AR127" s="906"/>
      <c r="AS127" s="906"/>
      <c r="AT127" s="907"/>
      <c r="AU127" s="282"/>
      <c r="AV127" s="282"/>
      <c r="AW127" s="282"/>
      <c r="AX127" s="922" t="s">
        <v>490</v>
      </c>
      <c r="AY127" s="890"/>
      <c r="AZ127" s="890"/>
      <c r="BA127" s="890"/>
      <c r="BB127" s="890"/>
      <c r="BC127" s="890"/>
      <c r="BD127" s="890"/>
      <c r="BE127" s="891"/>
      <c r="BF127" s="889" t="s">
        <v>491</v>
      </c>
      <c r="BG127" s="890"/>
      <c r="BH127" s="890"/>
      <c r="BI127" s="890"/>
      <c r="BJ127" s="890"/>
      <c r="BK127" s="890"/>
      <c r="BL127" s="891"/>
      <c r="BM127" s="889" t="s">
        <v>492</v>
      </c>
      <c r="BN127" s="890"/>
      <c r="BO127" s="890"/>
      <c r="BP127" s="890"/>
      <c r="BQ127" s="890"/>
      <c r="BR127" s="890"/>
      <c r="BS127" s="891"/>
      <c r="BT127" s="889" t="s">
        <v>493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494</v>
      </c>
      <c r="CQ127" s="828"/>
      <c r="CR127" s="828"/>
      <c r="CS127" s="828"/>
      <c r="CT127" s="828"/>
      <c r="CU127" s="828"/>
      <c r="CV127" s="828"/>
      <c r="CW127" s="828"/>
      <c r="CX127" s="828"/>
      <c r="CY127" s="828"/>
      <c r="CZ127" s="828"/>
      <c r="DA127" s="828"/>
      <c r="DB127" s="828"/>
      <c r="DC127" s="828"/>
      <c r="DD127" s="828"/>
      <c r="DE127" s="828"/>
      <c r="DF127" s="829"/>
      <c r="DG127" s="894" t="s">
        <v>482</v>
      </c>
      <c r="DH127" s="895"/>
      <c r="DI127" s="895"/>
      <c r="DJ127" s="895"/>
      <c r="DK127" s="895"/>
      <c r="DL127" s="895" t="s">
        <v>484</v>
      </c>
      <c r="DM127" s="895"/>
      <c r="DN127" s="895"/>
      <c r="DO127" s="895"/>
      <c r="DP127" s="895"/>
      <c r="DQ127" s="895" t="s">
        <v>482</v>
      </c>
      <c r="DR127" s="895"/>
      <c r="DS127" s="895"/>
      <c r="DT127" s="895"/>
      <c r="DU127" s="895"/>
      <c r="DV127" s="872" t="s">
        <v>482</v>
      </c>
      <c r="DW127" s="872"/>
      <c r="DX127" s="872"/>
      <c r="DY127" s="872"/>
      <c r="DZ127" s="873"/>
    </row>
    <row r="128" spans="1:130" s="246" customFormat="1" ht="26.25" customHeight="1" thickBot="1" x14ac:dyDescent="0.2">
      <c r="A128" s="874" t="s">
        <v>495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496</v>
      </c>
      <c r="X128" s="876"/>
      <c r="Y128" s="876"/>
      <c r="Z128" s="877"/>
      <c r="AA128" s="878">
        <v>63074</v>
      </c>
      <c r="AB128" s="879"/>
      <c r="AC128" s="879"/>
      <c r="AD128" s="879"/>
      <c r="AE128" s="880"/>
      <c r="AF128" s="881">
        <v>65388</v>
      </c>
      <c r="AG128" s="879"/>
      <c r="AH128" s="879"/>
      <c r="AI128" s="879"/>
      <c r="AJ128" s="880"/>
      <c r="AK128" s="881">
        <v>64041</v>
      </c>
      <c r="AL128" s="879"/>
      <c r="AM128" s="879"/>
      <c r="AN128" s="879"/>
      <c r="AO128" s="880"/>
      <c r="AP128" s="882"/>
      <c r="AQ128" s="883"/>
      <c r="AR128" s="883"/>
      <c r="AS128" s="883"/>
      <c r="AT128" s="884"/>
      <c r="AU128" s="282"/>
      <c r="AV128" s="282"/>
      <c r="AW128" s="282"/>
      <c r="AX128" s="885" t="s">
        <v>497</v>
      </c>
      <c r="AY128" s="886"/>
      <c r="AZ128" s="886"/>
      <c r="BA128" s="886"/>
      <c r="BB128" s="886"/>
      <c r="BC128" s="886"/>
      <c r="BD128" s="886"/>
      <c r="BE128" s="887"/>
      <c r="BF128" s="864" t="s">
        <v>482</v>
      </c>
      <c r="BG128" s="865"/>
      <c r="BH128" s="865"/>
      <c r="BI128" s="865"/>
      <c r="BJ128" s="865"/>
      <c r="BK128" s="865"/>
      <c r="BL128" s="888"/>
      <c r="BM128" s="864">
        <v>13.28</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498</v>
      </c>
      <c r="CQ128" s="806"/>
      <c r="CR128" s="806"/>
      <c r="CS128" s="806"/>
      <c r="CT128" s="806"/>
      <c r="CU128" s="806"/>
      <c r="CV128" s="806"/>
      <c r="CW128" s="806"/>
      <c r="CX128" s="806"/>
      <c r="CY128" s="806"/>
      <c r="CZ128" s="806"/>
      <c r="DA128" s="806"/>
      <c r="DB128" s="806"/>
      <c r="DC128" s="806"/>
      <c r="DD128" s="806"/>
      <c r="DE128" s="806"/>
      <c r="DF128" s="807"/>
      <c r="DG128" s="868" t="s">
        <v>482</v>
      </c>
      <c r="DH128" s="869"/>
      <c r="DI128" s="869"/>
      <c r="DJ128" s="869"/>
      <c r="DK128" s="869"/>
      <c r="DL128" s="869" t="s">
        <v>482</v>
      </c>
      <c r="DM128" s="869"/>
      <c r="DN128" s="869"/>
      <c r="DO128" s="869"/>
      <c r="DP128" s="869"/>
      <c r="DQ128" s="869" t="s">
        <v>482</v>
      </c>
      <c r="DR128" s="869"/>
      <c r="DS128" s="869"/>
      <c r="DT128" s="869"/>
      <c r="DU128" s="869"/>
      <c r="DV128" s="870" t="s">
        <v>128</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499</v>
      </c>
      <c r="X129" s="855"/>
      <c r="Y129" s="855"/>
      <c r="Z129" s="856"/>
      <c r="AA129" s="857">
        <v>10474387</v>
      </c>
      <c r="AB129" s="858"/>
      <c r="AC129" s="858"/>
      <c r="AD129" s="858"/>
      <c r="AE129" s="859"/>
      <c r="AF129" s="860">
        <v>10365015</v>
      </c>
      <c r="AG129" s="858"/>
      <c r="AH129" s="858"/>
      <c r="AI129" s="858"/>
      <c r="AJ129" s="859"/>
      <c r="AK129" s="860">
        <v>10351737</v>
      </c>
      <c r="AL129" s="858"/>
      <c r="AM129" s="858"/>
      <c r="AN129" s="858"/>
      <c r="AO129" s="859"/>
      <c r="AP129" s="861"/>
      <c r="AQ129" s="862"/>
      <c r="AR129" s="862"/>
      <c r="AS129" s="862"/>
      <c r="AT129" s="863"/>
      <c r="AU129" s="284"/>
      <c r="AV129" s="284"/>
      <c r="AW129" s="284"/>
      <c r="AX129" s="827" t="s">
        <v>500</v>
      </c>
      <c r="AY129" s="828"/>
      <c r="AZ129" s="828"/>
      <c r="BA129" s="828"/>
      <c r="BB129" s="828"/>
      <c r="BC129" s="828"/>
      <c r="BD129" s="828"/>
      <c r="BE129" s="829"/>
      <c r="BF129" s="847" t="s">
        <v>482</v>
      </c>
      <c r="BG129" s="848"/>
      <c r="BH129" s="848"/>
      <c r="BI129" s="848"/>
      <c r="BJ129" s="848"/>
      <c r="BK129" s="848"/>
      <c r="BL129" s="849"/>
      <c r="BM129" s="847">
        <v>18.28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502</v>
      </c>
      <c r="X130" s="855"/>
      <c r="Y130" s="855"/>
      <c r="Z130" s="856"/>
      <c r="AA130" s="857">
        <v>1528696</v>
      </c>
      <c r="AB130" s="858"/>
      <c r="AC130" s="858"/>
      <c r="AD130" s="858"/>
      <c r="AE130" s="859"/>
      <c r="AF130" s="860">
        <v>1463880</v>
      </c>
      <c r="AG130" s="858"/>
      <c r="AH130" s="858"/>
      <c r="AI130" s="858"/>
      <c r="AJ130" s="859"/>
      <c r="AK130" s="860">
        <v>1467047</v>
      </c>
      <c r="AL130" s="858"/>
      <c r="AM130" s="858"/>
      <c r="AN130" s="858"/>
      <c r="AO130" s="859"/>
      <c r="AP130" s="861"/>
      <c r="AQ130" s="862"/>
      <c r="AR130" s="862"/>
      <c r="AS130" s="862"/>
      <c r="AT130" s="863"/>
      <c r="AU130" s="284"/>
      <c r="AV130" s="284"/>
      <c r="AW130" s="284"/>
      <c r="AX130" s="827" t="s">
        <v>503</v>
      </c>
      <c r="AY130" s="828"/>
      <c r="AZ130" s="828"/>
      <c r="BA130" s="828"/>
      <c r="BB130" s="828"/>
      <c r="BC130" s="828"/>
      <c r="BD130" s="828"/>
      <c r="BE130" s="829"/>
      <c r="BF130" s="830">
        <v>8</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504</v>
      </c>
      <c r="X131" s="838"/>
      <c r="Y131" s="838"/>
      <c r="Z131" s="839"/>
      <c r="AA131" s="840">
        <v>8945691</v>
      </c>
      <c r="AB131" s="841"/>
      <c r="AC131" s="841"/>
      <c r="AD131" s="841"/>
      <c r="AE131" s="842"/>
      <c r="AF131" s="843">
        <v>8901135</v>
      </c>
      <c r="AG131" s="841"/>
      <c r="AH131" s="841"/>
      <c r="AI131" s="841"/>
      <c r="AJ131" s="842"/>
      <c r="AK131" s="843">
        <v>8884690</v>
      </c>
      <c r="AL131" s="841"/>
      <c r="AM131" s="841"/>
      <c r="AN131" s="841"/>
      <c r="AO131" s="842"/>
      <c r="AP131" s="844"/>
      <c r="AQ131" s="845"/>
      <c r="AR131" s="845"/>
      <c r="AS131" s="845"/>
      <c r="AT131" s="846"/>
      <c r="AU131" s="284"/>
      <c r="AV131" s="284"/>
      <c r="AW131" s="284"/>
      <c r="AX131" s="805" t="s">
        <v>505</v>
      </c>
      <c r="AY131" s="806"/>
      <c r="AZ131" s="806"/>
      <c r="BA131" s="806"/>
      <c r="BB131" s="806"/>
      <c r="BC131" s="806"/>
      <c r="BD131" s="806"/>
      <c r="BE131" s="807"/>
      <c r="BF131" s="808">
        <v>44.3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507</v>
      </c>
      <c r="W132" s="818"/>
      <c r="X132" s="818"/>
      <c r="Y132" s="818"/>
      <c r="Z132" s="819"/>
      <c r="AA132" s="820">
        <v>8.0182067549999996</v>
      </c>
      <c r="AB132" s="821"/>
      <c r="AC132" s="821"/>
      <c r="AD132" s="821"/>
      <c r="AE132" s="822"/>
      <c r="AF132" s="823">
        <v>8.2254566409999992</v>
      </c>
      <c r="AG132" s="821"/>
      <c r="AH132" s="821"/>
      <c r="AI132" s="821"/>
      <c r="AJ132" s="822"/>
      <c r="AK132" s="823">
        <v>8.0299706569999998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508</v>
      </c>
      <c r="W133" s="797"/>
      <c r="X133" s="797"/>
      <c r="Y133" s="797"/>
      <c r="Z133" s="798"/>
      <c r="AA133" s="799">
        <v>7.9</v>
      </c>
      <c r="AB133" s="800"/>
      <c r="AC133" s="800"/>
      <c r="AD133" s="800"/>
      <c r="AE133" s="801"/>
      <c r="AF133" s="799">
        <v>8.1</v>
      </c>
      <c r="AG133" s="800"/>
      <c r="AH133" s="800"/>
      <c r="AI133" s="800"/>
      <c r="AJ133" s="801"/>
      <c r="AK133" s="799">
        <v>8</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p8JIQjnuwfQ4BSNOwel1Pe5wkxxeBO7mndnZ8ZOs9jREd4hMfNWd1fXjsMfOveRseQ3AOAjCPvNL7aQKoVU2Lw==" saltValue="BqAgPViUYRseLF33H0DPL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8dU/uBkEglYEXTFElrAMRfq8ahO+u+eupKmmMbNor12YSELKQ9T3JIfuGcoYSW4e+EbPyS22jx0+/LL+RxrxXw==" saltValue="Uw5FMinspbHJWVhrzJd9Q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PwHX8VaKtyhavn6s37NUjRr0xLK/3tYxGS+w1tHt4fJa2GtyGmCa71nvbWv5po5T3S3VlQahN1mHz75chpVuw==" saltValue="3GBLVHQvgZcdkaaBLo3ys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5" t="s">
        <v>512</v>
      </c>
      <c r="AP7" s="303"/>
      <c r="AQ7" s="304" t="s">
        <v>513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6"/>
      <c r="AP8" s="309" t="s">
        <v>514</v>
      </c>
      <c r="AQ8" s="310" t="s">
        <v>515</v>
      </c>
      <c r="AR8" s="311" t="s">
        <v>516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9" t="s">
        <v>517</v>
      </c>
      <c r="AL9" s="1230"/>
      <c r="AM9" s="1230"/>
      <c r="AN9" s="1231"/>
      <c r="AO9" s="312">
        <v>1930916</v>
      </c>
      <c r="AP9" s="312">
        <v>62235</v>
      </c>
      <c r="AQ9" s="313">
        <v>90414</v>
      </c>
      <c r="AR9" s="314">
        <v>-31.2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9" t="s">
        <v>518</v>
      </c>
      <c r="AL10" s="1230"/>
      <c r="AM10" s="1230"/>
      <c r="AN10" s="1231"/>
      <c r="AO10" s="315">
        <v>144301</v>
      </c>
      <c r="AP10" s="315">
        <v>4651</v>
      </c>
      <c r="AQ10" s="316">
        <v>7325</v>
      </c>
      <c r="AR10" s="317">
        <v>-36.5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9" t="s">
        <v>519</v>
      </c>
      <c r="AL11" s="1230"/>
      <c r="AM11" s="1230"/>
      <c r="AN11" s="1231"/>
      <c r="AO11" s="315">
        <v>590451</v>
      </c>
      <c r="AP11" s="315">
        <v>19031</v>
      </c>
      <c r="AQ11" s="316">
        <v>9426</v>
      </c>
      <c r="AR11" s="317">
        <v>101.9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9" t="s">
        <v>520</v>
      </c>
      <c r="AL12" s="1230"/>
      <c r="AM12" s="1230"/>
      <c r="AN12" s="1231"/>
      <c r="AO12" s="315" t="s">
        <v>521</v>
      </c>
      <c r="AP12" s="315" t="s">
        <v>521</v>
      </c>
      <c r="AQ12" s="316">
        <v>1167</v>
      </c>
      <c r="AR12" s="317" t="s">
        <v>521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9" t="s">
        <v>522</v>
      </c>
      <c r="AL13" s="1230"/>
      <c r="AM13" s="1230"/>
      <c r="AN13" s="1231"/>
      <c r="AO13" s="315" t="s">
        <v>521</v>
      </c>
      <c r="AP13" s="315" t="s">
        <v>521</v>
      </c>
      <c r="AQ13" s="316">
        <v>3</v>
      </c>
      <c r="AR13" s="317" t="s">
        <v>521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9" t="s">
        <v>523</v>
      </c>
      <c r="AL14" s="1230"/>
      <c r="AM14" s="1230"/>
      <c r="AN14" s="1231"/>
      <c r="AO14" s="315">
        <v>148505</v>
      </c>
      <c r="AP14" s="315">
        <v>4786</v>
      </c>
      <c r="AQ14" s="316">
        <v>4078</v>
      </c>
      <c r="AR14" s="317">
        <v>17.399999999999999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9" t="s">
        <v>524</v>
      </c>
      <c r="AL15" s="1230"/>
      <c r="AM15" s="1230"/>
      <c r="AN15" s="1231"/>
      <c r="AO15" s="315">
        <v>77436</v>
      </c>
      <c r="AP15" s="315">
        <v>2496</v>
      </c>
      <c r="AQ15" s="316">
        <v>2195</v>
      </c>
      <c r="AR15" s="317">
        <v>13.7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2" t="s">
        <v>525</v>
      </c>
      <c r="AL16" s="1233"/>
      <c r="AM16" s="1233"/>
      <c r="AN16" s="1234"/>
      <c r="AO16" s="315">
        <v>-248053</v>
      </c>
      <c r="AP16" s="315">
        <v>-7995</v>
      </c>
      <c r="AQ16" s="316">
        <v>-8893</v>
      </c>
      <c r="AR16" s="317">
        <v>-10.1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2" t="s">
        <v>188</v>
      </c>
      <c r="AL17" s="1233"/>
      <c r="AM17" s="1233"/>
      <c r="AN17" s="1234"/>
      <c r="AO17" s="315">
        <v>2643556</v>
      </c>
      <c r="AP17" s="315">
        <v>85205</v>
      </c>
      <c r="AQ17" s="316">
        <v>105714</v>
      </c>
      <c r="AR17" s="317">
        <v>-19.399999999999999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6" t="s">
        <v>530</v>
      </c>
      <c r="AL21" s="1227"/>
      <c r="AM21" s="1227"/>
      <c r="AN21" s="1228"/>
      <c r="AO21" s="327">
        <v>7.61</v>
      </c>
      <c r="AP21" s="328">
        <v>10.07</v>
      </c>
      <c r="AQ21" s="329">
        <v>-2.46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6" t="s">
        <v>531</v>
      </c>
      <c r="AL22" s="1227"/>
      <c r="AM22" s="1227"/>
      <c r="AN22" s="1228"/>
      <c r="AO22" s="332">
        <v>97</v>
      </c>
      <c r="AP22" s="333">
        <v>97.6</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5" t="s">
        <v>512</v>
      </c>
      <c r="AP30" s="303"/>
      <c r="AQ30" s="304" t="s">
        <v>513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6"/>
      <c r="AP31" s="309" t="s">
        <v>514</v>
      </c>
      <c r="AQ31" s="310" t="s">
        <v>515</v>
      </c>
      <c r="AR31" s="311" t="s">
        <v>516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7" t="s">
        <v>535</v>
      </c>
      <c r="AL32" s="1218"/>
      <c r="AM32" s="1218"/>
      <c r="AN32" s="1219"/>
      <c r="AO32" s="342">
        <v>1740696</v>
      </c>
      <c r="AP32" s="342">
        <v>56104</v>
      </c>
      <c r="AQ32" s="343">
        <v>67110</v>
      </c>
      <c r="AR32" s="344">
        <v>-16.399999999999999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7" t="s">
        <v>536</v>
      </c>
      <c r="AL33" s="1218"/>
      <c r="AM33" s="1218"/>
      <c r="AN33" s="1219"/>
      <c r="AO33" s="342" t="s">
        <v>521</v>
      </c>
      <c r="AP33" s="342" t="s">
        <v>521</v>
      </c>
      <c r="AQ33" s="343" t="s">
        <v>521</v>
      </c>
      <c r="AR33" s="344" t="s">
        <v>521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7" t="s">
        <v>537</v>
      </c>
      <c r="AL34" s="1218"/>
      <c r="AM34" s="1218"/>
      <c r="AN34" s="1219"/>
      <c r="AO34" s="342" t="s">
        <v>521</v>
      </c>
      <c r="AP34" s="342" t="s">
        <v>521</v>
      </c>
      <c r="AQ34" s="343">
        <v>6</v>
      </c>
      <c r="AR34" s="344" t="s">
        <v>521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7" t="s">
        <v>538</v>
      </c>
      <c r="AL35" s="1218"/>
      <c r="AM35" s="1218"/>
      <c r="AN35" s="1219"/>
      <c r="AO35" s="342">
        <v>446814</v>
      </c>
      <c r="AP35" s="342">
        <v>14401</v>
      </c>
      <c r="AQ35" s="343">
        <v>17795</v>
      </c>
      <c r="AR35" s="344">
        <v>-19.100000000000001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7" t="s">
        <v>539</v>
      </c>
      <c r="AL36" s="1218"/>
      <c r="AM36" s="1218"/>
      <c r="AN36" s="1219"/>
      <c r="AO36" s="342">
        <v>56981</v>
      </c>
      <c r="AP36" s="342">
        <v>1837</v>
      </c>
      <c r="AQ36" s="343">
        <v>2500</v>
      </c>
      <c r="AR36" s="344">
        <v>-26.5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7" t="s">
        <v>540</v>
      </c>
      <c r="AL37" s="1218"/>
      <c r="AM37" s="1218"/>
      <c r="AN37" s="1219"/>
      <c r="AO37" s="342">
        <v>35</v>
      </c>
      <c r="AP37" s="342">
        <v>1</v>
      </c>
      <c r="AQ37" s="343">
        <v>1001</v>
      </c>
      <c r="AR37" s="344">
        <v>-99.9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0" t="s">
        <v>541</v>
      </c>
      <c r="AL38" s="1221"/>
      <c r="AM38" s="1221"/>
      <c r="AN38" s="1222"/>
      <c r="AO38" s="345" t="s">
        <v>521</v>
      </c>
      <c r="AP38" s="345" t="s">
        <v>521</v>
      </c>
      <c r="AQ38" s="346">
        <v>4</v>
      </c>
      <c r="AR38" s="334" t="s">
        <v>521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0" t="s">
        <v>542</v>
      </c>
      <c r="AL39" s="1221"/>
      <c r="AM39" s="1221"/>
      <c r="AN39" s="1222"/>
      <c r="AO39" s="342">
        <v>-64041</v>
      </c>
      <c r="AP39" s="342">
        <v>-2064</v>
      </c>
      <c r="AQ39" s="343">
        <v>-3748</v>
      </c>
      <c r="AR39" s="344">
        <v>-44.9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7" t="s">
        <v>543</v>
      </c>
      <c r="AL40" s="1218"/>
      <c r="AM40" s="1218"/>
      <c r="AN40" s="1219"/>
      <c r="AO40" s="342">
        <v>-1467047</v>
      </c>
      <c r="AP40" s="342">
        <v>-47284</v>
      </c>
      <c r="AQ40" s="343">
        <v>-58908</v>
      </c>
      <c r="AR40" s="344">
        <v>-19.7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3" t="s">
        <v>301</v>
      </c>
      <c r="AL41" s="1224"/>
      <c r="AM41" s="1224"/>
      <c r="AN41" s="1225"/>
      <c r="AO41" s="342">
        <v>713438</v>
      </c>
      <c r="AP41" s="342">
        <v>22995</v>
      </c>
      <c r="AQ41" s="343">
        <v>25761</v>
      </c>
      <c r="AR41" s="344">
        <v>-10.7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0" t="s">
        <v>512</v>
      </c>
      <c r="AN49" s="1212" t="s">
        <v>547</v>
      </c>
      <c r="AO49" s="1213"/>
      <c r="AP49" s="1213"/>
      <c r="AQ49" s="1213"/>
      <c r="AR49" s="121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1"/>
      <c r="AN50" s="358" t="s">
        <v>548</v>
      </c>
      <c r="AO50" s="359" t="s">
        <v>549</v>
      </c>
      <c r="AP50" s="360" t="s">
        <v>550</v>
      </c>
      <c r="AQ50" s="361" t="s">
        <v>551</v>
      </c>
      <c r="AR50" s="362" t="s">
        <v>552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3965161</v>
      </c>
      <c r="AN51" s="364">
        <v>119099</v>
      </c>
      <c r="AO51" s="365">
        <v>24.4</v>
      </c>
      <c r="AP51" s="366">
        <v>106614</v>
      </c>
      <c r="AQ51" s="367">
        <v>17.2</v>
      </c>
      <c r="AR51" s="368">
        <v>7.2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2266982</v>
      </c>
      <c r="AN52" s="372">
        <v>68092</v>
      </c>
      <c r="AO52" s="373">
        <v>38.700000000000003</v>
      </c>
      <c r="AP52" s="374">
        <v>45545</v>
      </c>
      <c r="AQ52" s="375">
        <v>20.7</v>
      </c>
      <c r="AR52" s="376">
        <v>18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2205052</v>
      </c>
      <c r="AN53" s="364">
        <v>67342</v>
      </c>
      <c r="AO53" s="365">
        <v>-43.5</v>
      </c>
      <c r="AP53" s="366">
        <v>85459</v>
      </c>
      <c r="AQ53" s="367">
        <v>-19.8</v>
      </c>
      <c r="AR53" s="368">
        <v>-23.7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1560344</v>
      </c>
      <c r="AN54" s="372">
        <v>47653</v>
      </c>
      <c r="AO54" s="373">
        <v>-30</v>
      </c>
      <c r="AP54" s="374">
        <v>44378</v>
      </c>
      <c r="AQ54" s="375">
        <v>-2.6</v>
      </c>
      <c r="AR54" s="376">
        <v>-27.4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1851833</v>
      </c>
      <c r="AN55" s="364">
        <v>57512</v>
      </c>
      <c r="AO55" s="365">
        <v>-14.6</v>
      </c>
      <c r="AP55" s="366">
        <v>83280</v>
      </c>
      <c r="AQ55" s="367">
        <v>-2.5</v>
      </c>
      <c r="AR55" s="368">
        <v>-12.1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1334792</v>
      </c>
      <c r="AN56" s="372">
        <v>41454</v>
      </c>
      <c r="AO56" s="373">
        <v>-13</v>
      </c>
      <c r="AP56" s="374">
        <v>43123</v>
      </c>
      <c r="AQ56" s="375">
        <v>-2.8</v>
      </c>
      <c r="AR56" s="376">
        <v>-10.199999999999999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2468475</v>
      </c>
      <c r="AN57" s="364">
        <v>78106</v>
      </c>
      <c r="AO57" s="365">
        <v>35.799999999999997</v>
      </c>
      <c r="AP57" s="366">
        <v>88968</v>
      </c>
      <c r="AQ57" s="367">
        <v>6.8</v>
      </c>
      <c r="AR57" s="368">
        <v>29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1635339</v>
      </c>
      <c r="AN58" s="372">
        <v>51745</v>
      </c>
      <c r="AO58" s="373">
        <v>24.8</v>
      </c>
      <c r="AP58" s="374">
        <v>45482</v>
      </c>
      <c r="AQ58" s="375">
        <v>5.5</v>
      </c>
      <c r="AR58" s="376">
        <v>19.3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2462629</v>
      </c>
      <c r="AN59" s="364">
        <v>79373</v>
      </c>
      <c r="AO59" s="365">
        <v>1.6</v>
      </c>
      <c r="AP59" s="366">
        <v>85173</v>
      </c>
      <c r="AQ59" s="367">
        <v>-4.3</v>
      </c>
      <c r="AR59" s="368">
        <v>5.9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781572</v>
      </c>
      <c r="AN60" s="372">
        <v>25191</v>
      </c>
      <c r="AO60" s="373">
        <v>-51.3</v>
      </c>
      <c r="AP60" s="374">
        <v>43913</v>
      </c>
      <c r="AQ60" s="375">
        <v>-3.4</v>
      </c>
      <c r="AR60" s="376">
        <v>-47.9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2590630</v>
      </c>
      <c r="AN61" s="379">
        <v>80286</v>
      </c>
      <c r="AO61" s="380">
        <v>0.7</v>
      </c>
      <c r="AP61" s="381">
        <v>89899</v>
      </c>
      <c r="AQ61" s="382">
        <v>-0.5</v>
      </c>
      <c r="AR61" s="368">
        <v>1.2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1515806</v>
      </c>
      <c r="AN62" s="372">
        <v>46827</v>
      </c>
      <c r="AO62" s="373">
        <v>-6.2</v>
      </c>
      <c r="AP62" s="374">
        <v>44488</v>
      </c>
      <c r="AQ62" s="375">
        <v>3.5</v>
      </c>
      <c r="AR62" s="376">
        <v>-9.6999999999999993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SIZBbFcZ67lnGAHySPwy1QnvL/BjUuqlaBHAKTtM7Y5fMe4iOf/MweWYQphDvxkNvhPlsx/mquAIhXDngIh/aQ==" saltValue="5FAWMzXQe/gmx3G+rZvyj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uA9BvC0eJojx6i61+9+jx6F4Yrh3IPFlBhKriURcmyTKz2b4HQYLZAr2hqoT2gzg17wl+ngziznvwF3oSOIpg==" saltValue="p5yaJYlQkIfelmoNJ1GfM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5rnSoSqCloLKlcXFUz4EGTuxEB2kUs+Q445knvS3/ewkctipc3XB76mJl9zEQWpXVV/yWnvq3xbw4Ocpota/A==" saltValue="1+KQIj7edJEBtxGvtpBly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5" t="s">
        <v>3</v>
      </c>
      <c r="D47" s="1235"/>
      <c r="E47" s="1236"/>
      <c r="F47" s="11">
        <v>26.97</v>
      </c>
      <c r="G47" s="12">
        <v>28.59</v>
      </c>
      <c r="H47" s="12">
        <v>27.19</v>
      </c>
      <c r="I47" s="12">
        <v>25.26</v>
      </c>
      <c r="J47" s="13">
        <v>21.54</v>
      </c>
    </row>
    <row r="48" spans="2:10" ht="57.75" customHeight="1" x14ac:dyDescent="0.15">
      <c r="B48" s="14"/>
      <c r="C48" s="1237" t="s">
        <v>4</v>
      </c>
      <c r="D48" s="1237"/>
      <c r="E48" s="1238"/>
      <c r="F48" s="15">
        <v>3.34</v>
      </c>
      <c r="G48" s="16">
        <v>3.54</v>
      </c>
      <c r="H48" s="16">
        <v>2.92</v>
      </c>
      <c r="I48" s="16">
        <v>3.28</v>
      </c>
      <c r="J48" s="17">
        <v>2.35</v>
      </c>
    </row>
    <row r="49" spans="2:10" ht="57.75" customHeight="1" thickBot="1" x14ac:dyDescent="0.2">
      <c r="B49" s="18"/>
      <c r="C49" s="1239" t="s">
        <v>5</v>
      </c>
      <c r="D49" s="1239"/>
      <c r="E49" s="1240"/>
      <c r="F49" s="19">
        <v>2.0699999999999998</v>
      </c>
      <c r="G49" s="20">
        <v>2.1</v>
      </c>
      <c r="H49" s="20" t="s">
        <v>568</v>
      </c>
      <c r="I49" s="20" t="s">
        <v>569</v>
      </c>
      <c r="J49" s="21" t="s">
        <v>570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r+iWaQaMX9NW+t2y1zSq2FyNcC+3+WT84/urryg0Zc6r2Wmxx5uB7BDBDipawmK9AfSywAmNToMYX+lpjOxaQ==" saltValue="MYajAn+kgIOSWX3RCow9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7" t="s">
        <v>571</v>
      </c>
      <c r="D34" s="1247"/>
      <c r="E34" s="1248"/>
      <c r="F34" s="32">
        <v>8.2899999999999991</v>
      </c>
      <c r="G34" s="33">
        <v>8.7799999999999994</v>
      </c>
      <c r="H34" s="33">
        <v>8.98</v>
      </c>
      <c r="I34" s="33">
        <v>8.19</v>
      </c>
      <c r="J34" s="34">
        <v>8.16</v>
      </c>
      <c r="K34" s="22"/>
      <c r="L34" s="22"/>
      <c r="M34" s="22"/>
      <c r="N34" s="22"/>
      <c r="O34" s="22"/>
      <c r="P34" s="22"/>
    </row>
    <row r="35" spans="1:16" ht="39" customHeight="1" x14ac:dyDescent="0.15">
      <c r="A35" s="22"/>
      <c r="B35" s="35"/>
      <c r="C35" s="1241" t="s">
        <v>572</v>
      </c>
      <c r="D35" s="1242"/>
      <c r="E35" s="1243"/>
      <c r="F35" s="36">
        <v>3.34</v>
      </c>
      <c r="G35" s="37">
        <v>3.54</v>
      </c>
      <c r="H35" s="37">
        <v>2.91</v>
      </c>
      <c r="I35" s="37">
        <v>3.28</v>
      </c>
      <c r="J35" s="38">
        <v>2.35</v>
      </c>
      <c r="K35" s="22"/>
      <c r="L35" s="22"/>
      <c r="M35" s="22"/>
      <c r="N35" s="22"/>
      <c r="O35" s="22"/>
      <c r="P35" s="22"/>
    </row>
    <row r="36" spans="1:16" ht="39" customHeight="1" x14ac:dyDescent="0.15">
      <c r="A36" s="22"/>
      <c r="B36" s="35"/>
      <c r="C36" s="1241" t="s">
        <v>573</v>
      </c>
      <c r="D36" s="1242"/>
      <c r="E36" s="1243"/>
      <c r="F36" s="36">
        <v>0.37</v>
      </c>
      <c r="G36" s="37">
        <v>0.52</v>
      </c>
      <c r="H36" s="37">
        <v>0.84</v>
      </c>
      <c r="I36" s="37">
        <v>0.62</v>
      </c>
      <c r="J36" s="38">
        <v>0.84</v>
      </c>
      <c r="K36" s="22"/>
      <c r="L36" s="22"/>
      <c r="M36" s="22"/>
      <c r="N36" s="22"/>
      <c r="O36" s="22"/>
      <c r="P36" s="22"/>
    </row>
    <row r="37" spans="1:16" ht="39" customHeight="1" x14ac:dyDescent="0.15">
      <c r="A37" s="22"/>
      <c r="B37" s="35"/>
      <c r="C37" s="1241" t="s">
        <v>574</v>
      </c>
      <c r="D37" s="1242"/>
      <c r="E37" s="1243"/>
      <c r="F37" s="36">
        <v>1.29</v>
      </c>
      <c r="G37" s="37">
        <v>2.29</v>
      </c>
      <c r="H37" s="37">
        <v>1.88</v>
      </c>
      <c r="I37" s="37">
        <v>2.71</v>
      </c>
      <c r="J37" s="38">
        <v>0.45</v>
      </c>
      <c r="K37" s="22"/>
      <c r="L37" s="22"/>
      <c r="M37" s="22"/>
      <c r="N37" s="22"/>
      <c r="O37" s="22"/>
      <c r="P37" s="22"/>
    </row>
    <row r="38" spans="1:16" ht="39" customHeight="1" x14ac:dyDescent="0.15">
      <c r="A38" s="22"/>
      <c r="B38" s="35"/>
      <c r="C38" s="1241" t="s">
        <v>575</v>
      </c>
      <c r="D38" s="1242"/>
      <c r="E38" s="1243"/>
      <c r="F38" s="36">
        <v>0.23</v>
      </c>
      <c r="G38" s="37">
        <v>0.18</v>
      </c>
      <c r="H38" s="37">
        <v>0.12</v>
      </c>
      <c r="I38" s="37">
        <v>0.12</v>
      </c>
      <c r="J38" s="38">
        <v>0.22</v>
      </c>
      <c r="K38" s="22"/>
      <c r="L38" s="22"/>
      <c r="M38" s="22"/>
      <c r="N38" s="22"/>
      <c r="O38" s="22"/>
      <c r="P38" s="22"/>
    </row>
    <row r="39" spans="1:16" ht="39" customHeight="1" x14ac:dyDescent="0.15">
      <c r="A39" s="22"/>
      <c r="B39" s="35"/>
      <c r="C39" s="1241" t="s">
        <v>576</v>
      </c>
      <c r="D39" s="1242"/>
      <c r="E39" s="1243"/>
      <c r="F39" s="36">
        <v>0.05</v>
      </c>
      <c r="G39" s="37">
        <v>0.05</v>
      </c>
      <c r="H39" s="37">
        <v>0.08</v>
      </c>
      <c r="I39" s="37">
        <v>0.03</v>
      </c>
      <c r="J39" s="38">
        <v>0.05</v>
      </c>
      <c r="K39" s="22"/>
      <c r="L39" s="22"/>
      <c r="M39" s="22"/>
      <c r="N39" s="22"/>
      <c r="O39" s="22"/>
      <c r="P39" s="22"/>
    </row>
    <row r="40" spans="1:16" ht="39" customHeight="1" x14ac:dyDescent="0.15">
      <c r="A40" s="22"/>
      <c r="B40" s="35"/>
      <c r="C40" s="1241" t="s">
        <v>577</v>
      </c>
      <c r="D40" s="1242"/>
      <c r="E40" s="1243"/>
      <c r="F40" s="36">
        <v>0.01</v>
      </c>
      <c r="G40" s="37">
        <v>0.01</v>
      </c>
      <c r="H40" s="37">
        <v>0</v>
      </c>
      <c r="I40" s="37">
        <v>0</v>
      </c>
      <c r="J40" s="38">
        <v>0.01</v>
      </c>
      <c r="K40" s="22"/>
      <c r="L40" s="22"/>
      <c r="M40" s="22"/>
      <c r="N40" s="22"/>
      <c r="O40" s="22"/>
      <c r="P40" s="22"/>
    </row>
    <row r="41" spans="1:16" ht="39" customHeight="1" x14ac:dyDescent="0.15">
      <c r="A41" s="22"/>
      <c r="B41" s="35"/>
      <c r="C41" s="1241" t="s">
        <v>578</v>
      </c>
      <c r="D41" s="1242"/>
      <c r="E41" s="1243"/>
      <c r="F41" s="36">
        <v>0.01</v>
      </c>
      <c r="G41" s="37">
        <v>0.03</v>
      </c>
      <c r="H41" s="37">
        <v>0</v>
      </c>
      <c r="I41" s="37">
        <v>0.01</v>
      </c>
      <c r="J41" s="38">
        <v>0</v>
      </c>
      <c r="K41" s="22"/>
      <c r="L41" s="22"/>
      <c r="M41" s="22"/>
      <c r="N41" s="22"/>
      <c r="O41" s="22"/>
      <c r="P41" s="22"/>
    </row>
    <row r="42" spans="1:16" ht="39" customHeight="1" x14ac:dyDescent="0.15">
      <c r="A42" s="22"/>
      <c r="B42" s="39"/>
      <c r="C42" s="1241" t="s">
        <v>579</v>
      </c>
      <c r="D42" s="1242"/>
      <c r="E42" s="1243"/>
      <c r="F42" s="36" t="s">
        <v>521</v>
      </c>
      <c r="G42" s="37" t="s">
        <v>521</v>
      </c>
      <c r="H42" s="37" t="s">
        <v>521</v>
      </c>
      <c r="I42" s="37" t="s">
        <v>521</v>
      </c>
      <c r="J42" s="38" t="s">
        <v>521</v>
      </c>
      <c r="K42" s="22"/>
      <c r="L42" s="22"/>
      <c r="M42" s="22"/>
      <c r="N42" s="22"/>
      <c r="O42" s="22"/>
      <c r="P42" s="22"/>
    </row>
    <row r="43" spans="1:16" ht="39" customHeight="1" thickBot="1" x14ac:dyDescent="0.2">
      <c r="A43" s="22"/>
      <c r="B43" s="40"/>
      <c r="C43" s="1244" t="s">
        <v>580</v>
      </c>
      <c r="D43" s="1245"/>
      <c r="E43" s="1246"/>
      <c r="F43" s="41">
        <v>0.05</v>
      </c>
      <c r="G43" s="42">
        <v>0.09</v>
      </c>
      <c r="H43" s="42">
        <v>0</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xsiSok6o73WrMU9oGdEfQ61sR0L+Ezt6wHE7Z3v2MUVKI0+kpm+SGmyRq0gXgWnbF7SaXBqGMcNRoSjsVVGlw==" saltValue="9VY9PzWStBKMAyS6Efl4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67" t="s">
        <v>11</v>
      </c>
      <c r="C45" s="1268"/>
      <c r="D45" s="58"/>
      <c r="E45" s="1273" t="s">
        <v>12</v>
      </c>
      <c r="F45" s="1273"/>
      <c r="G45" s="1273"/>
      <c r="H45" s="1273"/>
      <c r="I45" s="1273"/>
      <c r="J45" s="1274"/>
      <c r="K45" s="59">
        <v>1640</v>
      </c>
      <c r="L45" s="60">
        <v>1641</v>
      </c>
      <c r="M45" s="60">
        <v>1779</v>
      </c>
      <c r="N45" s="60">
        <v>1761</v>
      </c>
      <c r="O45" s="61">
        <v>1741</v>
      </c>
      <c r="P45" s="48"/>
      <c r="Q45" s="48"/>
      <c r="R45" s="48"/>
      <c r="S45" s="48"/>
      <c r="T45" s="48"/>
      <c r="U45" s="48"/>
    </row>
    <row r="46" spans="1:21" ht="30.75" customHeight="1" x14ac:dyDescent="0.15">
      <c r="A46" s="48"/>
      <c r="B46" s="1269"/>
      <c r="C46" s="1270"/>
      <c r="D46" s="62"/>
      <c r="E46" s="1251" t="s">
        <v>13</v>
      </c>
      <c r="F46" s="1251"/>
      <c r="G46" s="1251"/>
      <c r="H46" s="1251"/>
      <c r="I46" s="1251"/>
      <c r="J46" s="1252"/>
      <c r="K46" s="63" t="s">
        <v>521</v>
      </c>
      <c r="L46" s="64" t="s">
        <v>521</v>
      </c>
      <c r="M46" s="64" t="s">
        <v>521</v>
      </c>
      <c r="N46" s="64" t="s">
        <v>521</v>
      </c>
      <c r="O46" s="65" t="s">
        <v>521</v>
      </c>
      <c r="P46" s="48"/>
      <c r="Q46" s="48"/>
      <c r="R46" s="48"/>
      <c r="S46" s="48"/>
      <c r="T46" s="48"/>
      <c r="U46" s="48"/>
    </row>
    <row r="47" spans="1:21" ht="30.75" customHeight="1" x14ac:dyDescent="0.15">
      <c r="A47" s="48"/>
      <c r="B47" s="1269"/>
      <c r="C47" s="1270"/>
      <c r="D47" s="62"/>
      <c r="E47" s="1251" t="s">
        <v>14</v>
      </c>
      <c r="F47" s="1251"/>
      <c r="G47" s="1251"/>
      <c r="H47" s="1251"/>
      <c r="I47" s="1251"/>
      <c r="J47" s="1252"/>
      <c r="K47" s="63" t="s">
        <v>521</v>
      </c>
      <c r="L47" s="64" t="s">
        <v>521</v>
      </c>
      <c r="M47" s="64" t="s">
        <v>521</v>
      </c>
      <c r="N47" s="64" t="s">
        <v>521</v>
      </c>
      <c r="O47" s="65" t="s">
        <v>521</v>
      </c>
      <c r="P47" s="48"/>
      <c r="Q47" s="48"/>
      <c r="R47" s="48"/>
      <c r="S47" s="48"/>
      <c r="T47" s="48"/>
      <c r="U47" s="48"/>
    </row>
    <row r="48" spans="1:21" ht="30.75" customHeight="1" x14ac:dyDescent="0.15">
      <c r="A48" s="48"/>
      <c r="B48" s="1269"/>
      <c r="C48" s="1270"/>
      <c r="D48" s="62"/>
      <c r="E48" s="1251" t="s">
        <v>15</v>
      </c>
      <c r="F48" s="1251"/>
      <c r="G48" s="1251"/>
      <c r="H48" s="1251"/>
      <c r="I48" s="1251"/>
      <c r="J48" s="1252"/>
      <c r="K48" s="63">
        <v>333</v>
      </c>
      <c r="L48" s="64">
        <v>346</v>
      </c>
      <c r="M48" s="64">
        <v>350</v>
      </c>
      <c r="N48" s="64">
        <v>436</v>
      </c>
      <c r="O48" s="65">
        <v>447</v>
      </c>
      <c r="P48" s="48"/>
      <c r="Q48" s="48"/>
      <c r="R48" s="48"/>
      <c r="S48" s="48"/>
      <c r="T48" s="48"/>
      <c r="U48" s="48"/>
    </row>
    <row r="49" spans="1:21" ht="30.75" customHeight="1" x14ac:dyDescent="0.15">
      <c r="A49" s="48"/>
      <c r="B49" s="1269"/>
      <c r="C49" s="1270"/>
      <c r="D49" s="62"/>
      <c r="E49" s="1251" t="s">
        <v>16</v>
      </c>
      <c r="F49" s="1251"/>
      <c r="G49" s="1251"/>
      <c r="H49" s="1251"/>
      <c r="I49" s="1251"/>
      <c r="J49" s="1252"/>
      <c r="K49" s="63">
        <v>192</v>
      </c>
      <c r="L49" s="64">
        <v>192</v>
      </c>
      <c r="M49" s="64">
        <v>179</v>
      </c>
      <c r="N49" s="64">
        <v>63</v>
      </c>
      <c r="O49" s="65">
        <v>57</v>
      </c>
      <c r="P49" s="48"/>
      <c r="Q49" s="48"/>
      <c r="R49" s="48"/>
      <c r="S49" s="48"/>
      <c r="T49" s="48"/>
      <c r="U49" s="48"/>
    </row>
    <row r="50" spans="1:21" ht="30.75" customHeight="1" x14ac:dyDescent="0.15">
      <c r="A50" s="48"/>
      <c r="B50" s="1269"/>
      <c r="C50" s="1270"/>
      <c r="D50" s="62"/>
      <c r="E50" s="1251" t="s">
        <v>17</v>
      </c>
      <c r="F50" s="1251"/>
      <c r="G50" s="1251"/>
      <c r="H50" s="1251"/>
      <c r="I50" s="1251"/>
      <c r="J50" s="1252"/>
      <c r="K50" s="63">
        <v>11</v>
      </c>
      <c r="L50" s="64">
        <v>2</v>
      </c>
      <c r="M50" s="64">
        <v>2</v>
      </c>
      <c r="N50" s="64">
        <v>1</v>
      </c>
      <c r="O50" s="65">
        <v>0</v>
      </c>
      <c r="P50" s="48"/>
      <c r="Q50" s="48"/>
      <c r="R50" s="48"/>
      <c r="S50" s="48"/>
      <c r="T50" s="48"/>
      <c r="U50" s="48"/>
    </row>
    <row r="51" spans="1:21" ht="30.75" customHeight="1" x14ac:dyDescent="0.15">
      <c r="A51" s="48"/>
      <c r="B51" s="1271"/>
      <c r="C51" s="1272"/>
      <c r="D51" s="66"/>
      <c r="E51" s="1251" t="s">
        <v>18</v>
      </c>
      <c r="F51" s="1251"/>
      <c r="G51" s="1251"/>
      <c r="H51" s="1251"/>
      <c r="I51" s="1251"/>
      <c r="J51" s="1252"/>
      <c r="K51" s="63" t="s">
        <v>521</v>
      </c>
      <c r="L51" s="64" t="s">
        <v>521</v>
      </c>
      <c r="M51" s="64" t="s">
        <v>521</v>
      </c>
      <c r="N51" s="64" t="s">
        <v>521</v>
      </c>
      <c r="O51" s="65" t="s">
        <v>521</v>
      </c>
      <c r="P51" s="48"/>
      <c r="Q51" s="48"/>
      <c r="R51" s="48"/>
      <c r="S51" s="48"/>
      <c r="T51" s="48"/>
      <c r="U51" s="48"/>
    </row>
    <row r="52" spans="1:21" ht="30.75" customHeight="1" x14ac:dyDescent="0.15">
      <c r="A52" s="48"/>
      <c r="B52" s="1249" t="s">
        <v>19</v>
      </c>
      <c r="C52" s="1250"/>
      <c r="D52" s="66"/>
      <c r="E52" s="1251" t="s">
        <v>20</v>
      </c>
      <c r="F52" s="1251"/>
      <c r="G52" s="1251"/>
      <c r="H52" s="1251"/>
      <c r="I52" s="1251"/>
      <c r="J52" s="1252"/>
      <c r="K52" s="63">
        <v>1494</v>
      </c>
      <c r="L52" s="64">
        <v>1451</v>
      </c>
      <c r="M52" s="64">
        <v>1593</v>
      </c>
      <c r="N52" s="64">
        <v>1529</v>
      </c>
      <c r="O52" s="65">
        <v>1530</v>
      </c>
      <c r="P52" s="48"/>
      <c r="Q52" s="48"/>
      <c r="R52" s="48"/>
      <c r="S52" s="48"/>
      <c r="T52" s="48"/>
      <c r="U52" s="48"/>
    </row>
    <row r="53" spans="1:21" ht="30.75" customHeight="1" thickBot="1" x14ac:dyDescent="0.2">
      <c r="A53" s="48"/>
      <c r="B53" s="1253" t="s">
        <v>21</v>
      </c>
      <c r="C53" s="1254"/>
      <c r="D53" s="67"/>
      <c r="E53" s="1255" t="s">
        <v>22</v>
      </c>
      <c r="F53" s="1255"/>
      <c r="G53" s="1255"/>
      <c r="H53" s="1255"/>
      <c r="I53" s="1255"/>
      <c r="J53" s="1256"/>
      <c r="K53" s="68">
        <v>682</v>
      </c>
      <c r="L53" s="69">
        <v>730</v>
      </c>
      <c r="M53" s="69">
        <v>717</v>
      </c>
      <c r="N53" s="69">
        <v>732</v>
      </c>
      <c r="O53" s="70">
        <v>715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15">
      <c r="B57" s="1257" t="s">
        <v>25</v>
      </c>
      <c r="C57" s="1258"/>
      <c r="D57" s="1261" t="s">
        <v>26</v>
      </c>
      <c r="E57" s="1262"/>
      <c r="F57" s="1262"/>
      <c r="G57" s="1262"/>
      <c r="H57" s="1262"/>
      <c r="I57" s="1262"/>
      <c r="J57" s="1263"/>
      <c r="K57" s="82" t="s">
        <v>613</v>
      </c>
      <c r="L57" s="83" t="s">
        <v>613</v>
      </c>
      <c r="M57" s="83" t="s">
        <v>613</v>
      </c>
      <c r="N57" s="83" t="s">
        <v>613</v>
      </c>
      <c r="O57" s="84" t="s">
        <v>613</v>
      </c>
    </row>
    <row r="58" spans="1:21" ht="31.5" customHeight="1" thickBot="1" x14ac:dyDescent="0.2">
      <c r="B58" s="1259"/>
      <c r="C58" s="1260"/>
      <c r="D58" s="1264" t="s">
        <v>27</v>
      </c>
      <c r="E58" s="1265"/>
      <c r="F58" s="1265"/>
      <c r="G58" s="1265"/>
      <c r="H58" s="1265"/>
      <c r="I58" s="1265"/>
      <c r="J58" s="1266"/>
      <c r="K58" s="85" t="s">
        <v>613</v>
      </c>
      <c r="L58" s="86" t="s">
        <v>613</v>
      </c>
      <c r="M58" s="86" t="s">
        <v>613</v>
      </c>
      <c r="N58" s="86" t="s">
        <v>613</v>
      </c>
      <c r="O58" s="87" t="s">
        <v>613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HtOWft0l090OQjPAWZ+fTrSZsvs2wA6jZmmxKzPP7yq9uQnoqswW+sFHnFcBMqxb18eE5aOblAPryXkXrf+mA==" saltValue="mIVkJJfn/qyc6p3aQmkWm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563</v>
      </c>
      <c r="J40" s="99" t="s">
        <v>564</v>
      </c>
      <c r="K40" s="99" t="s">
        <v>565</v>
      </c>
      <c r="L40" s="99" t="s">
        <v>566</v>
      </c>
      <c r="M40" s="100" t="s">
        <v>567</v>
      </c>
    </row>
    <row r="41" spans="2:13" ht="27.75" customHeight="1" x14ac:dyDescent="0.15">
      <c r="B41" s="1287" t="s">
        <v>30</v>
      </c>
      <c r="C41" s="1288"/>
      <c r="D41" s="101"/>
      <c r="E41" s="1289" t="s">
        <v>31</v>
      </c>
      <c r="F41" s="1289"/>
      <c r="G41" s="1289"/>
      <c r="H41" s="1290"/>
      <c r="I41" s="102">
        <v>18324</v>
      </c>
      <c r="J41" s="103">
        <v>18638</v>
      </c>
      <c r="K41" s="103">
        <v>18565</v>
      </c>
      <c r="L41" s="103">
        <v>18970</v>
      </c>
      <c r="M41" s="104">
        <v>19188</v>
      </c>
    </row>
    <row r="42" spans="2:13" ht="27.75" customHeight="1" x14ac:dyDescent="0.15">
      <c r="B42" s="1277"/>
      <c r="C42" s="1278"/>
      <c r="D42" s="105"/>
      <c r="E42" s="1281" t="s">
        <v>32</v>
      </c>
      <c r="F42" s="1281"/>
      <c r="G42" s="1281"/>
      <c r="H42" s="1282"/>
      <c r="I42" s="106">
        <v>13</v>
      </c>
      <c r="J42" s="107">
        <v>3</v>
      </c>
      <c r="K42" s="107">
        <v>1</v>
      </c>
      <c r="L42" s="107" t="s">
        <v>521</v>
      </c>
      <c r="M42" s="108" t="s">
        <v>521</v>
      </c>
    </row>
    <row r="43" spans="2:13" ht="27.75" customHeight="1" x14ac:dyDescent="0.15">
      <c r="B43" s="1277"/>
      <c r="C43" s="1278"/>
      <c r="D43" s="105"/>
      <c r="E43" s="1281" t="s">
        <v>33</v>
      </c>
      <c r="F43" s="1281"/>
      <c r="G43" s="1281"/>
      <c r="H43" s="1282"/>
      <c r="I43" s="106">
        <v>6828</v>
      </c>
      <c r="J43" s="107">
        <v>6836</v>
      </c>
      <c r="K43" s="107">
        <v>6612</v>
      </c>
      <c r="L43" s="107">
        <v>6691</v>
      </c>
      <c r="M43" s="108">
        <v>6951</v>
      </c>
    </row>
    <row r="44" spans="2:13" ht="27.75" customHeight="1" x14ac:dyDescent="0.15">
      <c r="B44" s="1277"/>
      <c r="C44" s="1278"/>
      <c r="D44" s="105"/>
      <c r="E44" s="1281" t="s">
        <v>34</v>
      </c>
      <c r="F44" s="1281"/>
      <c r="G44" s="1281"/>
      <c r="H44" s="1282"/>
      <c r="I44" s="106">
        <v>1758</v>
      </c>
      <c r="J44" s="107">
        <v>2228</v>
      </c>
      <c r="K44" s="107">
        <v>2099</v>
      </c>
      <c r="L44" s="107">
        <v>2054</v>
      </c>
      <c r="M44" s="108">
        <v>2019</v>
      </c>
    </row>
    <row r="45" spans="2:13" ht="27.75" customHeight="1" x14ac:dyDescent="0.15">
      <c r="B45" s="1277"/>
      <c r="C45" s="1278"/>
      <c r="D45" s="105"/>
      <c r="E45" s="1281" t="s">
        <v>35</v>
      </c>
      <c r="F45" s="1281"/>
      <c r="G45" s="1281"/>
      <c r="H45" s="1282"/>
      <c r="I45" s="106">
        <v>2111</v>
      </c>
      <c r="J45" s="107">
        <v>1952</v>
      </c>
      <c r="K45" s="107">
        <v>1866</v>
      </c>
      <c r="L45" s="107">
        <v>1772</v>
      </c>
      <c r="M45" s="108">
        <v>1654</v>
      </c>
    </row>
    <row r="46" spans="2:13" ht="27.75" customHeight="1" x14ac:dyDescent="0.15">
      <c r="B46" s="1277"/>
      <c r="C46" s="1278"/>
      <c r="D46" s="109"/>
      <c r="E46" s="1281" t="s">
        <v>36</v>
      </c>
      <c r="F46" s="1281"/>
      <c r="G46" s="1281"/>
      <c r="H46" s="1282"/>
      <c r="I46" s="106">
        <v>0</v>
      </c>
      <c r="J46" s="107">
        <v>0</v>
      </c>
      <c r="K46" s="107" t="s">
        <v>521</v>
      </c>
      <c r="L46" s="107" t="s">
        <v>521</v>
      </c>
      <c r="M46" s="108" t="s">
        <v>521</v>
      </c>
    </row>
    <row r="47" spans="2:13" ht="27.75" customHeight="1" x14ac:dyDescent="0.15">
      <c r="B47" s="1277"/>
      <c r="C47" s="1278"/>
      <c r="D47" s="110"/>
      <c r="E47" s="1291" t="s">
        <v>37</v>
      </c>
      <c r="F47" s="1292"/>
      <c r="G47" s="1292"/>
      <c r="H47" s="1293"/>
      <c r="I47" s="106" t="s">
        <v>521</v>
      </c>
      <c r="J47" s="107" t="s">
        <v>521</v>
      </c>
      <c r="K47" s="107" t="s">
        <v>521</v>
      </c>
      <c r="L47" s="107" t="s">
        <v>521</v>
      </c>
      <c r="M47" s="108" t="s">
        <v>521</v>
      </c>
    </row>
    <row r="48" spans="2:13" ht="27.75" customHeight="1" x14ac:dyDescent="0.15">
      <c r="B48" s="1277"/>
      <c r="C48" s="1278"/>
      <c r="D48" s="105"/>
      <c r="E48" s="1281" t="s">
        <v>38</v>
      </c>
      <c r="F48" s="1281"/>
      <c r="G48" s="1281"/>
      <c r="H48" s="1282"/>
      <c r="I48" s="106" t="s">
        <v>521</v>
      </c>
      <c r="J48" s="107" t="s">
        <v>521</v>
      </c>
      <c r="K48" s="107" t="s">
        <v>521</v>
      </c>
      <c r="L48" s="107" t="s">
        <v>521</v>
      </c>
      <c r="M48" s="108" t="s">
        <v>521</v>
      </c>
    </row>
    <row r="49" spans="2:13" ht="27.75" customHeight="1" x14ac:dyDescent="0.15">
      <c r="B49" s="1279"/>
      <c r="C49" s="1280"/>
      <c r="D49" s="105"/>
      <c r="E49" s="1281" t="s">
        <v>39</v>
      </c>
      <c r="F49" s="1281"/>
      <c r="G49" s="1281"/>
      <c r="H49" s="1282"/>
      <c r="I49" s="106" t="s">
        <v>521</v>
      </c>
      <c r="J49" s="107" t="s">
        <v>521</v>
      </c>
      <c r="K49" s="107" t="s">
        <v>521</v>
      </c>
      <c r="L49" s="107" t="s">
        <v>521</v>
      </c>
      <c r="M49" s="108" t="s">
        <v>521</v>
      </c>
    </row>
    <row r="50" spans="2:13" ht="27.75" customHeight="1" x14ac:dyDescent="0.15">
      <c r="B50" s="1275" t="s">
        <v>40</v>
      </c>
      <c r="C50" s="1276"/>
      <c r="D50" s="111"/>
      <c r="E50" s="1281" t="s">
        <v>41</v>
      </c>
      <c r="F50" s="1281"/>
      <c r="G50" s="1281"/>
      <c r="H50" s="1282"/>
      <c r="I50" s="106">
        <v>6697</v>
      </c>
      <c r="J50" s="107">
        <v>6729</v>
      </c>
      <c r="K50" s="107">
        <v>6925</v>
      </c>
      <c r="L50" s="107">
        <v>6531</v>
      </c>
      <c r="M50" s="108">
        <v>6357</v>
      </c>
    </row>
    <row r="51" spans="2:13" ht="27.75" customHeight="1" x14ac:dyDescent="0.15">
      <c r="B51" s="1277"/>
      <c r="C51" s="1278"/>
      <c r="D51" s="105"/>
      <c r="E51" s="1281" t="s">
        <v>42</v>
      </c>
      <c r="F51" s="1281"/>
      <c r="G51" s="1281"/>
      <c r="H51" s="1282"/>
      <c r="I51" s="106">
        <v>831</v>
      </c>
      <c r="J51" s="107">
        <v>887</v>
      </c>
      <c r="K51" s="107">
        <v>785</v>
      </c>
      <c r="L51" s="107">
        <v>696</v>
      </c>
      <c r="M51" s="108">
        <v>638</v>
      </c>
    </row>
    <row r="52" spans="2:13" ht="27.75" customHeight="1" x14ac:dyDescent="0.15">
      <c r="B52" s="1279"/>
      <c r="C52" s="1280"/>
      <c r="D52" s="105"/>
      <c r="E52" s="1281" t="s">
        <v>43</v>
      </c>
      <c r="F52" s="1281"/>
      <c r="G52" s="1281"/>
      <c r="H52" s="1282"/>
      <c r="I52" s="106">
        <v>18406</v>
      </c>
      <c r="J52" s="107">
        <v>18608</v>
      </c>
      <c r="K52" s="107">
        <v>18521</v>
      </c>
      <c r="L52" s="107">
        <v>18814</v>
      </c>
      <c r="M52" s="108">
        <v>18875</v>
      </c>
    </row>
    <row r="53" spans="2:13" ht="27.75" customHeight="1" thickBot="1" x14ac:dyDescent="0.2">
      <c r="B53" s="1283" t="s">
        <v>44</v>
      </c>
      <c r="C53" s="1284"/>
      <c r="D53" s="112"/>
      <c r="E53" s="1285" t="s">
        <v>45</v>
      </c>
      <c r="F53" s="1285"/>
      <c r="G53" s="1285"/>
      <c r="H53" s="1286"/>
      <c r="I53" s="113">
        <v>3100</v>
      </c>
      <c r="J53" s="114">
        <v>3433</v>
      </c>
      <c r="K53" s="114">
        <v>2913</v>
      </c>
      <c r="L53" s="114">
        <v>3445</v>
      </c>
      <c r="M53" s="115">
        <v>3942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ZvlgkBO2f5uFZAuQUIt+zFQtAWxuZ6g2xsEUmQzUpBpwLMPEKNMg/AxXLvWjqRJ/ULuzKPCpVkC2UmgK8BG3g==" saltValue="1dVO2AuQj5Fy4IZj4nT9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565</v>
      </c>
      <c r="G54" s="124" t="s">
        <v>566</v>
      </c>
      <c r="H54" s="125" t="s">
        <v>567</v>
      </c>
    </row>
    <row r="55" spans="2:8" ht="52.5" customHeight="1" x14ac:dyDescent="0.15">
      <c r="B55" s="126"/>
      <c r="C55" s="1302" t="s">
        <v>48</v>
      </c>
      <c r="D55" s="1302"/>
      <c r="E55" s="1303"/>
      <c r="F55" s="127">
        <v>2848</v>
      </c>
      <c r="G55" s="127">
        <v>2618</v>
      </c>
      <c r="H55" s="128">
        <v>2230</v>
      </c>
    </row>
    <row r="56" spans="2:8" ht="52.5" customHeight="1" x14ac:dyDescent="0.15">
      <c r="B56" s="129"/>
      <c r="C56" s="1304" t="s">
        <v>49</v>
      </c>
      <c r="D56" s="1304"/>
      <c r="E56" s="1305"/>
      <c r="F56" s="130">
        <v>152</v>
      </c>
      <c r="G56" s="130">
        <v>152</v>
      </c>
      <c r="H56" s="131">
        <v>152</v>
      </c>
    </row>
    <row r="57" spans="2:8" ht="53.25" customHeight="1" x14ac:dyDescent="0.15">
      <c r="B57" s="129"/>
      <c r="C57" s="1306" t="s">
        <v>50</v>
      </c>
      <c r="D57" s="1306"/>
      <c r="E57" s="1307"/>
      <c r="F57" s="132">
        <v>3508</v>
      </c>
      <c r="G57" s="132">
        <v>3307</v>
      </c>
      <c r="H57" s="133">
        <v>3185</v>
      </c>
    </row>
    <row r="58" spans="2:8" ht="45.75" customHeight="1" x14ac:dyDescent="0.15">
      <c r="B58" s="134"/>
      <c r="C58" s="1294" t="s">
        <v>608</v>
      </c>
      <c r="D58" s="1295"/>
      <c r="E58" s="1296"/>
      <c r="F58" s="135">
        <v>1966</v>
      </c>
      <c r="G58" s="135">
        <v>1719</v>
      </c>
      <c r="H58" s="136">
        <v>1608</v>
      </c>
    </row>
    <row r="59" spans="2:8" ht="45.75" customHeight="1" x14ac:dyDescent="0.15">
      <c r="B59" s="134"/>
      <c r="C59" s="1294" t="s">
        <v>610</v>
      </c>
      <c r="D59" s="1295"/>
      <c r="E59" s="1296"/>
      <c r="F59" s="135">
        <v>310</v>
      </c>
      <c r="G59" s="135">
        <v>443</v>
      </c>
      <c r="H59" s="136">
        <v>545</v>
      </c>
    </row>
    <row r="60" spans="2:8" ht="45.75" customHeight="1" x14ac:dyDescent="0.15">
      <c r="B60" s="134"/>
      <c r="C60" s="1294" t="s">
        <v>609</v>
      </c>
      <c r="D60" s="1295"/>
      <c r="E60" s="1296"/>
      <c r="F60" s="135">
        <v>588</v>
      </c>
      <c r="G60" s="135">
        <v>494</v>
      </c>
      <c r="H60" s="136">
        <v>389</v>
      </c>
    </row>
    <row r="61" spans="2:8" ht="45.75" customHeight="1" x14ac:dyDescent="0.15">
      <c r="B61" s="134"/>
      <c r="C61" s="1294" t="s">
        <v>611</v>
      </c>
      <c r="D61" s="1295"/>
      <c r="E61" s="1296"/>
      <c r="F61" s="135">
        <v>337</v>
      </c>
      <c r="G61" s="135">
        <v>337</v>
      </c>
      <c r="H61" s="136">
        <v>337</v>
      </c>
    </row>
    <row r="62" spans="2:8" ht="45.75" customHeight="1" thickBot="1" x14ac:dyDescent="0.2">
      <c r="B62" s="137"/>
      <c r="C62" s="1297" t="s">
        <v>612</v>
      </c>
      <c r="D62" s="1298"/>
      <c r="E62" s="1299"/>
      <c r="F62" s="138">
        <v>94</v>
      </c>
      <c r="G62" s="138">
        <v>99</v>
      </c>
      <c r="H62" s="139">
        <v>90</v>
      </c>
    </row>
    <row r="63" spans="2:8" ht="52.5" customHeight="1" thickBot="1" x14ac:dyDescent="0.2">
      <c r="B63" s="140"/>
      <c r="C63" s="1300" t="s">
        <v>51</v>
      </c>
      <c r="D63" s="1300"/>
      <c r="E63" s="1301"/>
      <c r="F63" s="141">
        <v>6508</v>
      </c>
      <c r="G63" s="141">
        <v>6077</v>
      </c>
      <c r="H63" s="142">
        <v>5567</v>
      </c>
    </row>
    <row r="64" spans="2:8" ht="15" customHeight="1" x14ac:dyDescent="0.15"/>
    <row r="65" ht="0" hidden="1" customHeight="1" x14ac:dyDescent="0.15"/>
    <row r="66" ht="0" hidden="1" customHeight="1" x14ac:dyDescent="0.15"/>
  </sheetData>
  <sheetProtection algorithmName="SHA-512" hashValue="VNh+4K8Qh6sD1oHGS3bpmKyBU+w0wHoxp+FbMYgzhbItokmpNoldotd10PCe9xb3yB+3margr8qd/zRbA+o2gQ==" saltValue="p5TfK6/eBI8BM7LE0NWs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8" t="s">
        <v>617</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x14ac:dyDescent="0.15">
      <c r="B44" s="394"/>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x14ac:dyDescent="0.15">
      <c r="B45" s="394"/>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x14ac:dyDescent="0.15">
      <c r="B46" s="394"/>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x14ac:dyDescent="0.15">
      <c r="B47" s="394"/>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618</v>
      </c>
    </row>
    <row r="50" spans="1:109" x14ac:dyDescent="0.15">
      <c r="B50" s="394"/>
      <c r="G50" s="1317"/>
      <c r="H50" s="1317"/>
      <c r="I50" s="1317"/>
      <c r="J50" s="1317"/>
      <c r="K50" s="404"/>
      <c r="L50" s="404"/>
      <c r="M50" s="405"/>
      <c r="N50" s="405"/>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563</v>
      </c>
      <c r="BQ50" s="1321"/>
      <c r="BR50" s="1321"/>
      <c r="BS50" s="1321"/>
      <c r="BT50" s="1321"/>
      <c r="BU50" s="1321"/>
      <c r="BV50" s="1321"/>
      <c r="BW50" s="1321"/>
      <c r="BX50" s="1321" t="s">
        <v>564</v>
      </c>
      <c r="BY50" s="1321"/>
      <c r="BZ50" s="1321"/>
      <c r="CA50" s="1321"/>
      <c r="CB50" s="1321"/>
      <c r="CC50" s="1321"/>
      <c r="CD50" s="1321"/>
      <c r="CE50" s="1321"/>
      <c r="CF50" s="1321" t="s">
        <v>565</v>
      </c>
      <c r="CG50" s="1321"/>
      <c r="CH50" s="1321"/>
      <c r="CI50" s="1321"/>
      <c r="CJ50" s="1321"/>
      <c r="CK50" s="1321"/>
      <c r="CL50" s="1321"/>
      <c r="CM50" s="1321"/>
      <c r="CN50" s="1321" t="s">
        <v>566</v>
      </c>
      <c r="CO50" s="1321"/>
      <c r="CP50" s="1321"/>
      <c r="CQ50" s="1321"/>
      <c r="CR50" s="1321"/>
      <c r="CS50" s="1321"/>
      <c r="CT50" s="1321"/>
      <c r="CU50" s="1321"/>
      <c r="CV50" s="1321" t="s">
        <v>567</v>
      </c>
      <c r="CW50" s="1321"/>
      <c r="CX50" s="1321"/>
      <c r="CY50" s="1321"/>
      <c r="CZ50" s="1321"/>
      <c r="DA50" s="1321"/>
      <c r="DB50" s="1321"/>
      <c r="DC50" s="1321"/>
    </row>
    <row r="51" spans="1:109" ht="13.5" customHeight="1" x14ac:dyDescent="0.15">
      <c r="B51" s="394"/>
      <c r="G51" s="1328"/>
      <c r="H51" s="1328"/>
      <c r="I51" s="1326"/>
      <c r="J51" s="1326"/>
      <c r="K51" s="1323"/>
      <c r="L51" s="1323"/>
      <c r="M51" s="1323"/>
      <c r="N51" s="1323"/>
      <c r="AM51" s="403"/>
      <c r="AN51" s="1324" t="s">
        <v>619</v>
      </c>
      <c r="AO51" s="1324"/>
      <c r="AP51" s="1324"/>
      <c r="AQ51" s="1324"/>
      <c r="AR51" s="1324"/>
      <c r="AS51" s="1324"/>
      <c r="AT51" s="1324"/>
      <c r="AU51" s="1324"/>
      <c r="AV51" s="1324"/>
      <c r="AW51" s="1324"/>
      <c r="AX51" s="1324"/>
      <c r="AY51" s="1324"/>
      <c r="AZ51" s="1324"/>
      <c r="BA51" s="1324"/>
      <c r="BB51" s="1324" t="s">
        <v>620</v>
      </c>
      <c r="BC51" s="1324"/>
      <c r="BD51" s="1324"/>
      <c r="BE51" s="1324"/>
      <c r="BF51" s="1324"/>
      <c r="BG51" s="1324"/>
      <c r="BH51" s="1324"/>
      <c r="BI51" s="1324"/>
      <c r="BJ51" s="1324"/>
      <c r="BK51" s="1324"/>
      <c r="BL51" s="1324"/>
      <c r="BM51" s="1324"/>
      <c r="BN51" s="1324"/>
      <c r="BO51" s="1324"/>
      <c r="BP51" s="1325"/>
      <c r="BQ51" s="1322"/>
      <c r="BR51" s="1322"/>
      <c r="BS51" s="1322"/>
      <c r="BT51" s="1322"/>
      <c r="BU51" s="1322"/>
      <c r="BV51" s="1322"/>
      <c r="BW51" s="1322"/>
      <c r="BX51" s="1325"/>
      <c r="BY51" s="1322"/>
      <c r="BZ51" s="1322"/>
      <c r="CA51" s="1322"/>
      <c r="CB51" s="1322"/>
      <c r="CC51" s="1322"/>
      <c r="CD51" s="1322"/>
      <c r="CE51" s="1322"/>
      <c r="CF51" s="1322">
        <v>32.5</v>
      </c>
      <c r="CG51" s="1322"/>
      <c r="CH51" s="1322"/>
      <c r="CI51" s="1322"/>
      <c r="CJ51" s="1322"/>
      <c r="CK51" s="1322"/>
      <c r="CL51" s="1322"/>
      <c r="CM51" s="1322"/>
      <c r="CN51" s="1322">
        <v>38.700000000000003</v>
      </c>
      <c r="CO51" s="1322"/>
      <c r="CP51" s="1322"/>
      <c r="CQ51" s="1322"/>
      <c r="CR51" s="1322"/>
      <c r="CS51" s="1322"/>
      <c r="CT51" s="1322"/>
      <c r="CU51" s="1322"/>
      <c r="CV51" s="1322">
        <v>44.3</v>
      </c>
      <c r="CW51" s="1322"/>
      <c r="CX51" s="1322"/>
      <c r="CY51" s="1322"/>
      <c r="CZ51" s="1322"/>
      <c r="DA51" s="1322"/>
      <c r="DB51" s="1322"/>
      <c r="DC51" s="1322"/>
    </row>
    <row r="52" spans="1:109" x14ac:dyDescent="0.15">
      <c r="B52" s="394"/>
      <c r="G52" s="1328"/>
      <c r="H52" s="1328"/>
      <c r="I52" s="1326"/>
      <c r="J52" s="1326"/>
      <c r="K52" s="1323"/>
      <c r="L52" s="1323"/>
      <c r="M52" s="1323"/>
      <c r="N52" s="1323"/>
      <c r="AM52" s="403"/>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2"/>
      <c r="BQ52" s="1322"/>
      <c r="BR52" s="1322"/>
      <c r="BS52" s="1322"/>
      <c r="BT52" s="1322"/>
      <c r="BU52" s="1322"/>
      <c r="BV52" s="1322"/>
      <c r="BW52" s="1322"/>
      <c r="BX52" s="1322"/>
      <c r="BY52" s="1322"/>
      <c r="BZ52" s="1322"/>
      <c r="CA52" s="1322"/>
      <c r="CB52" s="1322"/>
      <c r="CC52" s="1322"/>
      <c r="CD52" s="1322"/>
      <c r="CE52" s="1322"/>
      <c r="CF52" s="1322"/>
      <c r="CG52" s="1322"/>
      <c r="CH52" s="1322"/>
      <c r="CI52" s="1322"/>
      <c r="CJ52" s="1322"/>
      <c r="CK52" s="1322"/>
      <c r="CL52" s="1322"/>
      <c r="CM52" s="1322"/>
      <c r="CN52" s="1322"/>
      <c r="CO52" s="1322"/>
      <c r="CP52" s="1322"/>
      <c r="CQ52" s="1322"/>
      <c r="CR52" s="1322"/>
      <c r="CS52" s="1322"/>
      <c r="CT52" s="1322"/>
      <c r="CU52" s="1322"/>
      <c r="CV52" s="1322"/>
      <c r="CW52" s="1322"/>
      <c r="CX52" s="1322"/>
      <c r="CY52" s="1322"/>
      <c r="CZ52" s="1322"/>
      <c r="DA52" s="1322"/>
      <c r="DB52" s="1322"/>
      <c r="DC52" s="1322"/>
    </row>
    <row r="53" spans="1:109" x14ac:dyDescent="0.15">
      <c r="A53" s="402"/>
      <c r="B53" s="394"/>
      <c r="G53" s="1328"/>
      <c r="H53" s="1328"/>
      <c r="I53" s="1317"/>
      <c r="J53" s="1317"/>
      <c r="K53" s="1323"/>
      <c r="L53" s="1323"/>
      <c r="M53" s="1323"/>
      <c r="N53" s="1323"/>
      <c r="AM53" s="403"/>
      <c r="AN53" s="1324"/>
      <c r="AO53" s="1324"/>
      <c r="AP53" s="1324"/>
      <c r="AQ53" s="1324"/>
      <c r="AR53" s="1324"/>
      <c r="AS53" s="1324"/>
      <c r="AT53" s="1324"/>
      <c r="AU53" s="1324"/>
      <c r="AV53" s="1324"/>
      <c r="AW53" s="1324"/>
      <c r="AX53" s="1324"/>
      <c r="AY53" s="1324"/>
      <c r="AZ53" s="1324"/>
      <c r="BA53" s="1324"/>
      <c r="BB53" s="1324" t="s">
        <v>621</v>
      </c>
      <c r="BC53" s="1324"/>
      <c r="BD53" s="1324"/>
      <c r="BE53" s="1324"/>
      <c r="BF53" s="1324"/>
      <c r="BG53" s="1324"/>
      <c r="BH53" s="1324"/>
      <c r="BI53" s="1324"/>
      <c r="BJ53" s="1324"/>
      <c r="BK53" s="1324"/>
      <c r="BL53" s="1324"/>
      <c r="BM53" s="1324"/>
      <c r="BN53" s="1324"/>
      <c r="BO53" s="1324"/>
      <c r="BP53" s="1325"/>
      <c r="BQ53" s="1322"/>
      <c r="BR53" s="1322"/>
      <c r="BS53" s="1322"/>
      <c r="BT53" s="1322"/>
      <c r="BU53" s="1322"/>
      <c r="BV53" s="1322"/>
      <c r="BW53" s="1322"/>
      <c r="BX53" s="1325"/>
      <c r="BY53" s="1322"/>
      <c r="BZ53" s="1322"/>
      <c r="CA53" s="1322"/>
      <c r="CB53" s="1322"/>
      <c r="CC53" s="1322"/>
      <c r="CD53" s="1322"/>
      <c r="CE53" s="1322"/>
      <c r="CF53" s="1322">
        <v>59.7</v>
      </c>
      <c r="CG53" s="1322"/>
      <c r="CH53" s="1322"/>
      <c r="CI53" s="1322"/>
      <c r="CJ53" s="1322"/>
      <c r="CK53" s="1322"/>
      <c r="CL53" s="1322"/>
      <c r="CM53" s="1322"/>
      <c r="CN53" s="1322">
        <v>60.7</v>
      </c>
      <c r="CO53" s="1322"/>
      <c r="CP53" s="1322"/>
      <c r="CQ53" s="1322"/>
      <c r="CR53" s="1322"/>
      <c r="CS53" s="1322"/>
      <c r="CT53" s="1322"/>
      <c r="CU53" s="1322"/>
      <c r="CV53" s="1322">
        <v>61.9</v>
      </c>
      <c r="CW53" s="1322"/>
      <c r="CX53" s="1322"/>
      <c r="CY53" s="1322"/>
      <c r="CZ53" s="1322"/>
      <c r="DA53" s="1322"/>
      <c r="DB53" s="1322"/>
      <c r="DC53" s="1322"/>
    </row>
    <row r="54" spans="1:109" x14ac:dyDescent="0.15">
      <c r="A54" s="402"/>
      <c r="B54" s="394"/>
      <c r="G54" s="1328"/>
      <c r="H54" s="1328"/>
      <c r="I54" s="1317"/>
      <c r="J54" s="1317"/>
      <c r="K54" s="1323"/>
      <c r="L54" s="1323"/>
      <c r="M54" s="1323"/>
      <c r="N54" s="1323"/>
      <c r="AM54" s="403"/>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2"/>
      <c r="BQ54" s="1322"/>
      <c r="BR54" s="1322"/>
      <c r="BS54" s="1322"/>
      <c r="BT54" s="1322"/>
      <c r="BU54" s="1322"/>
      <c r="BV54" s="1322"/>
      <c r="BW54" s="1322"/>
      <c r="BX54" s="1322"/>
      <c r="BY54" s="1322"/>
      <c r="BZ54" s="1322"/>
      <c r="CA54" s="1322"/>
      <c r="CB54" s="1322"/>
      <c r="CC54" s="1322"/>
      <c r="CD54" s="1322"/>
      <c r="CE54" s="1322"/>
      <c r="CF54" s="1322"/>
      <c r="CG54" s="1322"/>
      <c r="CH54" s="1322"/>
      <c r="CI54" s="1322"/>
      <c r="CJ54" s="1322"/>
      <c r="CK54" s="1322"/>
      <c r="CL54" s="1322"/>
      <c r="CM54" s="1322"/>
      <c r="CN54" s="1322"/>
      <c r="CO54" s="1322"/>
      <c r="CP54" s="1322"/>
      <c r="CQ54" s="1322"/>
      <c r="CR54" s="1322"/>
      <c r="CS54" s="1322"/>
      <c r="CT54" s="1322"/>
      <c r="CU54" s="1322"/>
      <c r="CV54" s="1322"/>
      <c r="CW54" s="1322"/>
      <c r="CX54" s="1322"/>
      <c r="CY54" s="1322"/>
      <c r="CZ54" s="1322"/>
      <c r="DA54" s="1322"/>
      <c r="DB54" s="1322"/>
      <c r="DC54" s="1322"/>
    </row>
    <row r="55" spans="1:109" x14ac:dyDescent="0.15">
      <c r="A55" s="402"/>
      <c r="B55" s="394"/>
      <c r="G55" s="1317"/>
      <c r="H55" s="1317"/>
      <c r="I55" s="1317"/>
      <c r="J55" s="1317"/>
      <c r="K55" s="1323"/>
      <c r="L55" s="1323"/>
      <c r="M55" s="1323"/>
      <c r="N55" s="1323"/>
      <c r="AN55" s="1321" t="s">
        <v>622</v>
      </c>
      <c r="AO55" s="1321"/>
      <c r="AP55" s="1321"/>
      <c r="AQ55" s="1321"/>
      <c r="AR55" s="1321"/>
      <c r="AS55" s="1321"/>
      <c r="AT55" s="1321"/>
      <c r="AU55" s="1321"/>
      <c r="AV55" s="1321"/>
      <c r="AW55" s="1321"/>
      <c r="AX55" s="1321"/>
      <c r="AY55" s="1321"/>
      <c r="AZ55" s="1321"/>
      <c r="BA55" s="1321"/>
      <c r="BB55" s="1324" t="s">
        <v>620</v>
      </c>
      <c r="BC55" s="1324"/>
      <c r="BD55" s="1324"/>
      <c r="BE55" s="1324"/>
      <c r="BF55" s="1324"/>
      <c r="BG55" s="1324"/>
      <c r="BH55" s="1324"/>
      <c r="BI55" s="1324"/>
      <c r="BJ55" s="1324"/>
      <c r="BK55" s="1324"/>
      <c r="BL55" s="1324"/>
      <c r="BM55" s="1324"/>
      <c r="BN55" s="1324"/>
      <c r="BO55" s="1324"/>
      <c r="BP55" s="1325"/>
      <c r="BQ55" s="1322"/>
      <c r="BR55" s="1322"/>
      <c r="BS55" s="1322"/>
      <c r="BT55" s="1322"/>
      <c r="BU55" s="1322"/>
      <c r="BV55" s="1322"/>
      <c r="BW55" s="1322"/>
      <c r="BX55" s="1325"/>
      <c r="BY55" s="1322"/>
      <c r="BZ55" s="1322"/>
      <c r="CA55" s="1322"/>
      <c r="CB55" s="1322"/>
      <c r="CC55" s="1322"/>
      <c r="CD55" s="1322"/>
      <c r="CE55" s="1322"/>
      <c r="CF55" s="1322">
        <v>54.6</v>
      </c>
      <c r="CG55" s="1322"/>
      <c r="CH55" s="1322"/>
      <c r="CI55" s="1322"/>
      <c r="CJ55" s="1322"/>
      <c r="CK55" s="1322"/>
      <c r="CL55" s="1322"/>
      <c r="CM55" s="1322"/>
      <c r="CN55" s="1322">
        <v>53.2</v>
      </c>
      <c r="CO55" s="1322"/>
      <c r="CP55" s="1322"/>
      <c r="CQ55" s="1322"/>
      <c r="CR55" s="1322"/>
      <c r="CS55" s="1322"/>
      <c r="CT55" s="1322"/>
      <c r="CU55" s="1322"/>
      <c r="CV55" s="1322">
        <v>47.9</v>
      </c>
      <c r="CW55" s="1322"/>
      <c r="CX55" s="1322"/>
      <c r="CY55" s="1322"/>
      <c r="CZ55" s="1322"/>
      <c r="DA55" s="1322"/>
      <c r="DB55" s="1322"/>
      <c r="DC55" s="1322"/>
    </row>
    <row r="56" spans="1:109" x14ac:dyDescent="0.15">
      <c r="A56" s="402"/>
      <c r="B56" s="394"/>
      <c r="G56" s="1317"/>
      <c r="H56" s="1317"/>
      <c r="I56" s="1317"/>
      <c r="J56" s="1317"/>
      <c r="K56" s="1323"/>
      <c r="L56" s="1323"/>
      <c r="M56" s="1323"/>
      <c r="N56" s="1323"/>
      <c r="AN56" s="1321"/>
      <c r="AO56" s="1321"/>
      <c r="AP56" s="1321"/>
      <c r="AQ56" s="1321"/>
      <c r="AR56" s="1321"/>
      <c r="AS56" s="1321"/>
      <c r="AT56" s="1321"/>
      <c r="AU56" s="1321"/>
      <c r="AV56" s="1321"/>
      <c r="AW56" s="1321"/>
      <c r="AX56" s="1321"/>
      <c r="AY56" s="1321"/>
      <c r="AZ56" s="1321"/>
      <c r="BA56" s="1321"/>
      <c r="BB56" s="1324"/>
      <c r="BC56" s="1324"/>
      <c r="BD56" s="1324"/>
      <c r="BE56" s="1324"/>
      <c r="BF56" s="1324"/>
      <c r="BG56" s="1324"/>
      <c r="BH56" s="1324"/>
      <c r="BI56" s="1324"/>
      <c r="BJ56" s="1324"/>
      <c r="BK56" s="1324"/>
      <c r="BL56" s="1324"/>
      <c r="BM56" s="1324"/>
      <c r="BN56" s="1324"/>
      <c r="BO56" s="1324"/>
      <c r="BP56" s="1322"/>
      <c r="BQ56" s="1322"/>
      <c r="BR56" s="1322"/>
      <c r="BS56" s="1322"/>
      <c r="BT56" s="1322"/>
      <c r="BU56" s="1322"/>
      <c r="BV56" s="1322"/>
      <c r="BW56" s="1322"/>
      <c r="BX56" s="1322"/>
      <c r="BY56" s="1322"/>
      <c r="BZ56" s="1322"/>
      <c r="CA56" s="1322"/>
      <c r="CB56" s="1322"/>
      <c r="CC56" s="1322"/>
      <c r="CD56" s="1322"/>
      <c r="CE56" s="1322"/>
      <c r="CF56" s="1322"/>
      <c r="CG56" s="1322"/>
      <c r="CH56" s="1322"/>
      <c r="CI56" s="1322"/>
      <c r="CJ56" s="1322"/>
      <c r="CK56" s="1322"/>
      <c r="CL56" s="1322"/>
      <c r="CM56" s="1322"/>
      <c r="CN56" s="1322"/>
      <c r="CO56" s="1322"/>
      <c r="CP56" s="1322"/>
      <c r="CQ56" s="1322"/>
      <c r="CR56" s="1322"/>
      <c r="CS56" s="1322"/>
      <c r="CT56" s="1322"/>
      <c r="CU56" s="1322"/>
      <c r="CV56" s="1322"/>
      <c r="CW56" s="1322"/>
      <c r="CX56" s="1322"/>
      <c r="CY56" s="1322"/>
      <c r="CZ56" s="1322"/>
      <c r="DA56" s="1322"/>
      <c r="DB56" s="1322"/>
      <c r="DC56" s="1322"/>
    </row>
    <row r="57" spans="1:109" s="402" customFormat="1" x14ac:dyDescent="0.15">
      <c r="B57" s="406"/>
      <c r="G57" s="1317"/>
      <c r="H57" s="1317"/>
      <c r="I57" s="1327"/>
      <c r="J57" s="1327"/>
      <c r="K57" s="1323"/>
      <c r="L57" s="1323"/>
      <c r="M57" s="1323"/>
      <c r="N57" s="1323"/>
      <c r="AM57" s="387"/>
      <c r="AN57" s="1321"/>
      <c r="AO57" s="1321"/>
      <c r="AP57" s="1321"/>
      <c r="AQ57" s="1321"/>
      <c r="AR57" s="1321"/>
      <c r="AS57" s="1321"/>
      <c r="AT57" s="1321"/>
      <c r="AU57" s="1321"/>
      <c r="AV57" s="1321"/>
      <c r="AW57" s="1321"/>
      <c r="AX57" s="1321"/>
      <c r="AY57" s="1321"/>
      <c r="AZ57" s="1321"/>
      <c r="BA57" s="1321"/>
      <c r="BB57" s="1324" t="s">
        <v>621</v>
      </c>
      <c r="BC57" s="1324"/>
      <c r="BD57" s="1324"/>
      <c r="BE57" s="1324"/>
      <c r="BF57" s="1324"/>
      <c r="BG57" s="1324"/>
      <c r="BH57" s="1324"/>
      <c r="BI57" s="1324"/>
      <c r="BJ57" s="1324"/>
      <c r="BK57" s="1324"/>
      <c r="BL57" s="1324"/>
      <c r="BM57" s="1324"/>
      <c r="BN57" s="1324"/>
      <c r="BO57" s="1324"/>
      <c r="BP57" s="1325"/>
      <c r="BQ57" s="1322"/>
      <c r="BR57" s="1322"/>
      <c r="BS57" s="1322"/>
      <c r="BT57" s="1322"/>
      <c r="BU57" s="1322"/>
      <c r="BV57" s="1322"/>
      <c r="BW57" s="1322"/>
      <c r="BX57" s="1325"/>
      <c r="BY57" s="1322"/>
      <c r="BZ57" s="1322"/>
      <c r="CA57" s="1322"/>
      <c r="CB57" s="1322"/>
      <c r="CC57" s="1322"/>
      <c r="CD57" s="1322"/>
      <c r="CE57" s="1322"/>
      <c r="CF57" s="1322">
        <v>58.3</v>
      </c>
      <c r="CG57" s="1322"/>
      <c r="CH57" s="1322"/>
      <c r="CI57" s="1322"/>
      <c r="CJ57" s="1322"/>
      <c r="CK57" s="1322"/>
      <c r="CL57" s="1322"/>
      <c r="CM57" s="1322"/>
      <c r="CN57" s="1322">
        <v>59.6</v>
      </c>
      <c r="CO57" s="1322"/>
      <c r="CP57" s="1322"/>
      <c r="CQ57" s="1322"/>
      <c r="CR57" s="1322"/>
      <c r="CS57" s="1322"/>
      <c r="CT57" s="1322"/>
      <c r="CU57" s="1322"/>
      <c r="CV57" s="1322">
        <v>60.5</v>
      </c>
      <c r="CW57" s="1322"/>
      <c r="CX57" s="1322"/>
      <c r="CY57" s="1322"/>
      <c r="CZ57" s="1322"/>
      <c r="DA57" s="1322"/>
      <c r="DB57" s="1322"/>
      <c r="DC57" s="1322"/>
      <c r="DD57" s="407"/>
      <c r="DE57" s="406"/>
    </row>
    <row r="58" spans="1:109" s="402" customFormat="1" x14ac:dyDescent="0.15">
      <c r="A58" s="387"/>
      <c r="B58" s="406"/>
      <c r="G58" s="1317"/>
      <c r="H58" s="1317"/>
      <c r="I58" s="1327"/>
      <c r="J58" s="1327"/>
      <c r="K58" s="1323"/>
      <c r="L58" s="1323"/>
      <c r="M58" s="1323"/>
      <c r="N58" s="1323"/>
      <c r="AM58" s="387"/>
      <c r="AN58" s="1321"/>
      <c r="AO58" s="1321"/>
      <c r="AP58" s="1321"/>
      <c r="AQ58" s="1321"/>
      <c r="AR58" s="1321"/>
      <c r="AS58" s="1321"/>
      <c r="AT58" s="1321"/>
      <c r="AU58" s="1321"/>
      <c r="AV58" s="1321"/>
      <c r="AW58" s="1321"/>
      <c r="AX58" s="1321"/>
      <c r="AY58" s="1321"/>
      <c r="AZ58" s="1321"/>
      <c r="BA58" s="1321"/>
      <c r="BB58" s="1324"/>
      <c r="BC58" s="1324"/>
      <c r="BD58" s="1324"/>
      <c r="BE58" s="1324"/>
      <c r="BF58" s="1324"/>
      <c r="BG58" s="1324"/>
      <c r="BH58" s="1324"/>
      <c r="BI58" s="1324"/>
      <c r="BJ58" s="1324"/>
      <c r="BK58" s="1324"/>
      <c r="BL58" s="1324"/>
      <c r="BM58" s="1324"/>
      <c r="BN58" s="1324"/>
      <c r="BO58" s="1324"/>
      <c r="BP58" s="1322"/>
      <c r="BQ58" s="1322"/>
      <c r="BR58" s="1322"/>
      <c r="BS58" s="1322"/>
      <c r="BT58" s="1322"/>
      <c r="BU58" s="1322"/>
      <c r="BV58" s="1322"/>
      <c r="BW58" s="1322"/>
      <c r="BX58" s="1322"/>
      <c r="BY58" s="1322"/>
      <c r="BZ58" s="1322"/>
      <c r="CA58" s="1322"/>
      <c r="CB58" s="1322"/>
      <c r="CC58" s="1322"/>
      <c r="CD58" s="1322"/>
      <c r="CE58" s="1322"/>
      <c r="CF58" s="1322"/>
      <c r="CG58" s="1322"/>
      <c r="CH58" s="1322"/>
      <c r="CI58" s="1322"/>
      <c r="CJ58" s="1322"/>
      <c r="CK58" s="1322"/>
      <c r="CL58" s="1322"/>
      <c r="CM58" s="1322"/>
      <c r="CN58" s="1322"/>
      <c r="CO58" s="1322"/>
      <c r="CP58" s="1322"/>
      <c r="CQ58" s="1322"/>
      <c r="CR58" s="1322"/>
      <c r="CS58" s="1322"/>
      <c r="CT58" s="1322"/>
      <c r="CU58" s="1322"/>
      <c r="CV58" s="1322"/>
      <c r="CW58" s="1322"/>
      <c r="CX58" s="1322"/>
      <c r="CY58" s="1322"/>
      <c r="CZ58" s="1322"/>
      <c r="DA58" s="1322"/>
      <c r="DB58" s="1322"/>
      <c r="DC58" s="1322"/>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623</v>
      </c>
    </row>
    <row r="64" spans="1:109" x14ac:dyDescent="0.15">
      <c r="B64" s="394"/>
      <c r="G64" s="401"/>
      <c r="I64" s="414"/>
      <c r="J64" s="414"/>
      <c r="K64" s="414"/>
      <c r="L64" s="414"/>
      <c r="M64" s="414"/>
      <c r="N64" s="415"/>
      <c r="AM64" s="401"/>
      <c r="AN64" s="401" t="s">
        <v>616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8" t="s">
        <v>625</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x14ac:dyDescent="0.15">
      <c r="B66" s="394"/>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x14ac:dyDescent="0.15">
      <c r="B67" s="394"/>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x14ac:dyDescent="0.15">
      <c r="B68" s="394"/>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x14ac:dyDescent="0.15">
      <c r="B69" s="394"/>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618</v>
      </c>
    </row>
    <row r="72" spans="2:107" x14ac:dyDescent="0.15">
      <c r="B72" s="394"/>
      <c r="G72" s="1317"/>
      <c r="H72" s="1317"/>
      <c r="I72" s="1317"/>
      <c r="J72" s="1317"/>
      <c r="K72" s="404"/>
      <c r="L72" s="404"/>
      <c r="M72" s="405"/>
      <c r="N72" s="405"/>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563</v>
      </c>
      <c r="BQ72" s="1321"/>
      <c r="BR72" s="1321"/>
      <c r="BS72" s="1321"/>
      <c r="BT72" s="1321"/>
      <c r="BU72" s="1321"/>
      <c r="BV72" s="1321"/>
      <c r="BW72" s="1321"/>
      <c r="BX72" s="1321" t="s">
        <v>564</v>
      </c>
      <c r="BY72" s="1321"/>
      <c r="BZ72" s="1321"/>
      <c r="CA72" s="1321"/>
      <c r="CB72" s="1321"/>
      <c r="CC72" s="1321"/>
      <c r="CD72" s="1321"/>
      <c r="CE72" s="1321"/>
      <c r="CF72" s="1321" t="s">
        <v>565</v>
      </c>
      <c r="CG72" s="1321"/>
      <c r="CH72" s="1321"/>
      <c r="CI72" s="1321"/>
      <c r="CJ72" s="1321"/>
      <c r="CK72" s="1321"/>
      <c r="CL72" s="1321"/>
      <c r="CM72" s="1321"/>
      <c r="CN72" s="1321" t="s">
        <v>566</v>
      </c>
      <c r="CO72" s="1321"/>
      <c r="CP72" s="1321"/>
      <c r="CQ72" s="1321"/>
      <c r="CR72" s="1321"/>
      <c r="CS72" s="1321"/>
      <c r="CT72" s="1321"/>
      <c r="CU72" s="1321"/>
      <c r="CV72" s="1321" t="s">
        <v>567</v>
      </c>
      <c r="CW72" s="1321"/>
      <c r="CX72" s="1321"/>
      <c r="CY72" s="1321"/>
      <c r="CZ72" s="1321"/>
      <c r="DA72" s="1321"/>
      <c r="DB72" s="1321"/>
      <c r="DC72" s="1321"/>
    </row>
    <row r="73" spans="2:107" x14ac:dyDescent="0.15">
      <c r="B73" s="394"/>
      <c r="G73" s="1328"/>
      <c r="H73" s="1328"/>
      <c r="I73" s="1328"/>
      <c r="J73" s="1328"/>
      <c r="K73" s="1329"/>
      <c r="L73" s="1329"/>
      <c r="M73" s="1329"/>
      <c r="N73" s="1329"/>
      <c r="AM73" s="403"/>
      <c r="AN73" s="1324" t="s">
        <v>619</v>
      </c>
      <c r="AO73" s="1324"/>
      <c r="AP73" s="1324"/>
      <c r="AQ73" s="1324"/>
      <c r="AR73" s="1324"/>
      <c r="AS73" s="1324"/>
      <c r="AT73" s="1324"/>
      <c r="AU73" s="1324"/>
      <c r="AV73" s="1324"/>
      <c r="AW73" s="1324"/>
      <c r="AX73" s="1324"/>
      <c r="AY73" s="1324"/>
      <c r="AZ73" s="1324"/>
      <c r="BA73" s="1324"/>
      <c r="BB73" s="1324" t="s">
        <v>620</v>
      </c>
      <c r="BC73" s="1324"/>
      <c r="BD73" s="1324"/>
      <c r="BE73" s="1324"/>
      <c r="BF73" s="1324"/>
      <c r="BG73" s="1324"/>
      <c r="BH73" s="1324"/>
      <c r="BI73" s="1324"/>
      <c r="BJ73" s="1324"/>
      <c r="BK73" s="1324"/>
      <c r="BL73" s="1324"/>
      <c r="BM73" s="1324"/>
      <c r="BN73" s="1324"/>
      <c r="BO73" s="1324"/>
      <c r="BP73" s="1322">
        <v>34.700000000000003</v>
      </c>
      <c r="BQ73" s="1322"/>
      <c r="BR73" s="1322"/>
      <c r="BS73" s="1322"/>
      <c r="BT73" s="1322"/>
      <c r="BU73" s="1322"/>
      <c r="BV73" s="1322"/>
      <c r="BW73" s="1322"/>
      <c r="BX73" s="1322">
        <v>37.799999999999997</v>
      </c>
      <c r="BY73" s="1322"/>
      <c r="BZ73" s="1322"/>
      <c r="CA73" s="1322"/>
      <c r="CB73" s="1322"/>
      <c r="CC73" s="1322"/>
      <c r="CD73" s="1322"/>
      <c r="CE73" s="1322"/>
      <c r="CF73" s="1322">
        <v>32.5</v>
      </c>
      <c r="CG73" s="1322"/>
      <c r="CH73" s="1322"/>
      <c r="CI73" s="1322"/>
      <c r="CJ73" s="1322"/>
      <c r="CK73" s="1322"/>
      <c r="CL73" s="1322"/>
      <c r="CM73" s="1322"/>
      <c r="CN73" s="1322">
        <v>38.700000000000003</v>
      </c>
      <c r="CO73" s="1322"/>
      <c r="CP73" s="1322"/>
      <c r="CQ73" s="1322"/>
      <c r="CR73" s="1322"/>
      <c r="CS73" s="1322"/>
      <c r="CT73" s="1322"/>
      <c r="CU73" s="1322"/>
      <c r="CV73" s="1322">
        <v>44.3</v>
      </c>
      <c r="CW73" s="1322"/>
      <c r="CX73" s="1322"/>
      <c r="CY73" s="1322"/>
      <c r="CZ73" s="1322"/>
      <c r="DA73" s="1322"/>
      <c r="DB73" s="1322"/>
      <c r="DC73" s="1322"/>
    </row>
    <row r="74" spans="2:107" x14ac:dyDescent="0.15">
      <c r="B74" s="394"/>
      <c r="G74" s="1328"/>
      <c r="H74" s="1328"/>
      <c r="I74" s="1328"/>
      <c r="J74" s="1328"/>
      <c r="K74" s="1329"/>
      <c r="L74" s="1329"/>
      <c r="M74" s="1329"/>
      <c r="N74" s="1329"/>
      <c r="AM74" s="403"/>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22"/>
      <c r="BQ74" s="1322"/>
      <c r="BR74" s="1322"/>
      <c r="BS74" s="1322"/>
      <c r="BT74" s="1322"/>
      <c r="BU74" s="1322"/>
      <c r="BV74" s="1322"/>
      <c r="BW74" s="1322"/>
      <c r="BX74" s="1322"/>
      <c r="BY74" s="1322"/>
      <c r="BZ74" s="1322"/>
      <c r="CA74" s="1322"/>
      <c r="CB74" s="1322"/>
      <c r="CC74" s="1322"/>
      <c r="CD74" s="1322"/>
      <c r="CE74" s="1322"/>
      <c r="CF74" s="1322"/>
      <c r="CG74" s="1322"/>
      <c r="CH74" s="1322"/>
      <c r="CI74" s="1322"/>
      <c r="CJ74" s="1322"/>
      <c r="CK74" s="1322"/>
      <c r="CL74" s="1322"/>
      <c r="CM74" s="1322"/>
      <c r="CN74" s="1322"/>
      <c r="CO74" s="1322"/>
      <c r="CP74" s="1322"/>
      <c r="CQ74" s="1322"/>
      <c r="CR74" s="1322"/>
      <c r="CS74" s="1322"/>
      <c r="CT74" s="1322"/>
      <c r="CU74" s="1322"/>
      <c r="CV74" s="1322"/>
      <c r="CW74" s="1322"/>
      <c r="CX74" s="1322"/>
      <c r="CY74" s="1322"/>
      <c r="CZ74" s="1322"/>
      <c r="DA74" s="1322"/>
      <c r="DB74" s="1322"/>
      <c r="DC74" s="1322"/>
    </row>
    <row r="75" spans="2:107" x14ac:dyDescent="0.15">
      <c r="B75" s="394"/>
      <c r="G75" s="1328"/>
      <c r="H75" s="1328"/>
      <c r="I75" s="1317"/>
      <c r="J75" s="1317"/>
      <c r="K75" s="1323"/>
      <c r="L75" s="1323"/>
      <c r="M75" s="1323"/>
      <c r="N75" s="1323"/>
      <c r="AM75" s="403"/>
      <c r="AN75" s="1324"/>
      <c r="AO75" s="1324"/>
      <c r="AP75" s="1324"/>
      <c r="AQ75" s="1324"/>
      <c r="AR75" s="1324"/>
      <c r="AS75" s="1324"/>
      <c r="AT75" s="1324"/>
      <c r="AU75" s="1324"/>
      <c r="AV75" s="1324"/>
      <c r="AW75" s="1324"/>
      <c r="AX75" s="1324"/>
      <c r="AY75" s="1324"/>
      <c r="AZ75" s="1324"/>
      <c r="BA75" s="1324"/>
      <c r="BB75" s="1324" t="s">
        <v>624</v>
      </c>
      <c r="BC75" s="1324"/>
      <c r="BD75" s="1324"/>
      <c r="BE75" s="1324"/>
      <c r="BF75" s="1324"/>
      <c r="BG75" s="1324"/>
      <c r="BH75" s="1324"/>
      <c r="BI75" s="1324"/>
      <c r="BJ75" s="1324"/>
      <c r="BK75" s="1324"/>
      <c r="BL75" s="1324"/>
      <c r="BM75" s="1324"/>
      <c r="BN75" s="1324"/>
      <c r="BO75" s="1324"/>
      <c r="BP75" s="1322">
        <v>8.3000000000000007</v>
      </c>
      <c r="BQ75" s="1322"/>
      <c r="BR75" s="1322"/>
      <c r="BS75" s="1322"/>
      <c r="BT75" s="1322"/>
      <c r="BU75" s="1322"/>
      <c r="BV75" s="1322"/>
      <c r="BW75" s="1322"/>
      <c r="BX75" s="1322">
        <v>7.9</v>
      </c>
      <c r="BY75" s="1322"/>
      <c r="BZ75" s="1322"/>
      <c r="CA75" s="1322"/>
      <c r="CB75" s="1322"/>
      <c r="CC75" s="1322"/>
      <c r="CD75" s="1322"/>
      <c r="CE75" s="1322"/>
      <c r="CF75" s="1322">
        <v>7.9</v>
      </c>
      <c r="CG75" s="1322"/>
      <c r="CH75" s="1322"/>
      <c r="CI75" s="1322"/>
      <c r="CJ75" s="1322"/>
      <c r="CK75" s="1322"/>
      <c r="CL75" s="1322"/>
      <c r="CM75" s="1322"/>
      <c r="CN75" s="1322">
        <v>8.1</v>
      </c>
      <c r="CO75" s="1322"/>
      <c r="CP75" s="1322"/>
      <c r="CQ75" s="1322"/>
      <c r="CR75" s="1322"/>
      <c r="CS75" s="1322"/>
      <c r="CT75" s="1322"/>
      <c r="CU75" s="1322"/>
      <c r="CV75" s="1322">
        <v>8</v>
      </c>
      <c r="CW75" s="1322"/>
      <c r="CX75" s="1322"/>
      <c r="CY75" s="1322"/>
      <c r="CZ75" s="1322"/>
      <c r="DA75" s="1322"/>
      <c r="DB75" s="1322"/>
      <c r="DC75" s="1322"/>
    </row>
    <row r="76" spans="2:107" x14ac:dyDescent="0.15">
      <c r="B76" s="394"/>
      <c r="G76" s="1328"/>
      <c r="H76" s="1328"/>
      <c r="I76" s="1317"/>
      <c r="J76" s="1317"/>
      <c r="K76" s="1323"/>
      <c r="L76" s="1323"/>
      <c r="M76" s="1323"/>
      <c r="N76" s="1323"/>
      <c r="AM76" s="403"/>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22"/>
      <c r="BQ76" s="1322"/>
      <c r="BR76" s="1322"/>
      <c r="BS76" s="1322"/>
      <c r="BT76" s="1322"/>
      <c r="BU76" s="1322"/>
      <c r="BV76" s="1322"/>
      <c r="BW76" s="1322"/>
      <c r="BX76" s="1322"/>
      <c r="BY76" s="1322"/>
      <c r="BZ76" s="1322"/>
      <c r="CA76" s="1322"/>
      <c r="CB76" s="1322"/>
      <c r="CC76" s="1322"/>
      <c r="CD76" s="1322"/>
      <c r="CE76" s="1322"/>
      <c r="CF76" s="1322"/>
      <c r="CG76" s="1322"/>
      <c r="CH76" s="1322"/>
      <c r="CI76" s="1322"/>
      <c r="CJ76" s="1322"/>
      <c r="CK76" s="1322"/>
      <c r="CL76" s="1322"/>
      <c r="CM76" s="1322"/>
      <c r="CN76" s="1322"/>
      <c r="CO76" s="1322"/>
      <c r="CP76" s="1322"/>
      <c r="CQ76" s="1322"/>
      <c r="CR76" s="1322"/>
      <c r="CS76" s="1322"/>
      <c r="CT76" s="1322"/>
      <c r="CU76" s="1322"/>
      <c r="CV76" s="1322"/>
      <c r="CW76" s="1322"/>
      <c r="CX76" s="1322"/>
      <c r="CY76" s="1322"/>
      <c r="CZ76" s="1322"/>
      <c r="DA76" s="1322"/>
      <c r="DB76" s="1322"/>
      <c r="DC76" s="1322"/>
    </row>
    <row r="77" spans="2:107" x14ac:dyDescent="0.15">
      <c r="B77" s="394"/>
      <c r="G77" s="1317"/>
      <c r="H77" s="1317"/>
      <c r="I77" s="1317"/>
      <c r="J77" s="1317"/>
      <c r="K77" s="1329"/>
      <c r="L77" s="1329"/>
      <c r="M77" s="1329"/>
      <c r="N77" s="1329"/>
      <c r="AN77" s="1321" t="s">
        <v>622</v>
      </c>
      <c r="AO77" s="1321"/>
      <c r="AP77" s="1321"/>
      <c r="AQ77" s="1321"/>
      <c r="AR77" s="1321"/>
      <c r="AS77" s="1321"/>
      <c r="AT77" s="1321"/>
      <c r="AU77" s="1321"/>
      <c r="AV77" s="1321"/>
      <c r="AW77" s="1321"/>
      <c r="AX77" s="1321"/>
      <c r="AY77" s="1321"/>
      <c r="AZ77" s="1321"/>
      <c r="BA77" s="1321"/>
      <c r="BB77" s="1324" t="s">
        <v>620</v>
      </c>
      <c r="BC77" s="1324"/>
      <c r="BD77" s="1324"/>
      <c r="BE77" s="1324"/>
      <c r="BF77" s="1324"/>
      <c r="BG77" s="1324"/>
      <c r="BH77" s="1324"/>
      <c r="BI77" s="1324"/>
      <c r="BJ77" s="1324"/>
      <c r="BK77" s="1324"/>
      <c r="BL77" s="1324"/>
      <c r="BM77" s="1324"/>
      <c r="BN77" s="1324"/>
      <c r="BO77" s="1324"/>
      <c r="BP77" s="1322">
        <v>60.8</v>
      </c>
      <c r="BQ77" s="1322"/>
      <c r="BR77" s="1322"/>
      <c r="BS77" s="1322"/>
      <c r="BT77" s="1322"/>
      <c r="BU77" s="1322"/>
      <c r="BV77" s="1322"/>
      <c r="BW77" s="1322"/>
      <c r="BX77" s="1322">
        <v>58.5</v>
      </c>
      <c r="BY77" s="1322"/>
      <c r="BZ77" s="1322"/>
      <c r="CA77" s="1322"/>
      <c r="CB77" s="1322"/>
      <c r="CC77" s="1322"/>
      <c r="CD77" s="1322"/>
      <c r="CE77" s="1322"/>
      <c r="CF77" s="1322">
        <v>54.6</v>
      </c>
      <c r="CG77" s="1322"/>
      <c r="CH77" s="1322"/>
      <c r="CI77" s="1322"/>
      <c r="CJ77" s="1322"/>
      <c r="CK77" s="1322"/>
      <c r="CL77" s="1322"/>
      <c r="CM77" s="1322"/>
      <c r="CN77" s="1322">
        <v>53.2</v>
      </c>
      <c r="CO77" s="1322"/>
      <c r="CP77" s="1322"/>
      <c r="CQ77" s="1322"/>
      <c r="CR77" s="1322"/>
      <c r="CS77" s="1322"/>
      <c r="CT77" s="1322"/>
      <c r="CU77" s="1322"/>
      <c r="CV77" s="1322">
        <v>47.9</v>
      </c>
      <c r="CW77" s="1322"/>
      <c r="CX77" s="1322"/>
      <c r="CY77" s="1322"/>
      <c r="CZ77" s="1322"/>
      <c r="DA77" s="1322"/>
      <c r="DB77" s="1322"/>
      <c r="DC77" s="1322"/>
    </row>
    <row r="78" spans="2:107" x14ac:dyDescent="0.15">
      <c r="B78" s="394"/>
      <c r="G78" s="1317"/>
      <c r="H78" s="1317"/>
      <c r="I78" s="1317"/>
      <c r="J78" s="1317"/>
      <c r="K78" s="1329"/>
      <c r="L78" s="1329"/>
      <c r="M78" s="1329"/>
      <c r="N78" s="1329"/>
      <c r="AN78" s="1321"/>
      <c r="AO78" s="1321"/>
      <c r="AP78" s="1321"/>
      <c r="AQ78" s="1321"/>
      <c r="AR78" s="1321"/>
      <c r="AS78" s="1321"/>
      <c r="AT78" s="1321"/>
      <c r="AU78" s="1321"/>
      <c r="AV78" s="1321"/>
      <c r="AW78" s="1321"/>
      <c r="AX78" s="1321"/>
      <c r="AY78" s="1321"/>
      <c r="AZ78" s="1321"/>
      <c r="BA78" s="1321"/>
      <c r="BB78" s="1324"/>
      <c r="BC78" s="1324"/>
      <c r="BD78" s="1324"/>
      <c r="BE78" s="1324"/>
      <c r="BF78" s="1324"/>
      <c r="BG78" s="1324"/>
      <c r="BH78" s="1324"/>
      <c r="BI78" s="1324"/>
      <c r="BJ78" s="1324"/>
      <c r="BK78" s="1324"/>
      <c r="BL78" s="1324"/>
      <c r="BM78" s="1324"/>
      <c r="BN78" s="1324"/>
      <c r="BO78" s="1324"/>
      <c r="BP78" s="1322"/>
      <c r="BQ78" s="1322"/>
      <c r="BR78" s="1322"/>
      <c r="BS78" s="1322"/>
      <c r="BT78" s="1322"/>
      <c r="BU78" s="1322"/>
      <c r="BV78" s="1322"/>
      <c r="BW78" s="1322"/>
      <c r="BX78" s="1322"/>
      <c r="BY78" s="1322"/>
      <c r="BZ78" s="1322"/>
      <c r="CA78" s="1322"/>
      <c r="CB78" s="1322"/>
      <c r="CC78" s="1322"/>
      <c r="CD78" s="1322"/>
      <c r="CE78" s="1322"/>
      <c r="CF78" s="1322"/>
      <c r="CG78" s="1322"/>
      <c r="CH78" s="1322"/>
      <c r="CI78" s="1322"/>
      <c r="CJ78" s="1322"/>
      <c r="CK78" s="1322"/>
      <c r="CL78" s="1322"/>
      <c r="CM78" s="1322"/>
      <c r="CN78" s="1322"/>
      <c r="CO78" s="1322"/>
      <c r="CP78" s="1322"/>
      <c r="CQ78" s="1322"/>
      <c r="CR78" s="1322"/>
      <c r="CS78" s="1322"/>
      <c r="CT78" s="1322"/>
      <c r="CU78" s="1322"/>
      <c r="CV78" s="1322"/>
      <c r="CW78" s="1322"/>
      <c r="CX78" s="1322"/>
      <c r="CY78" s="1322"/>
      <c r="CZ78" s="1322"/>
      <c r="DA78" s="1322"/>
      <c r="DB78" s="1322"/>
      <c r="DC78" s="1322"/>
    </row>
    <row r="79" spans="2:107" x14ac:dyDescent="0.15">
      <c r="B79" s="394"/>
      <c r="G79" s="1317"/>
      <c r="H79" s="1317"/>
      <c r="I79" s="1327"/>
      <c r="J79" s="1327"/>
      <c r="K79" s="1330"/>
      <c r="L79" s="1330"/>
      <c r="M79" s="1330"/>
      <c r="N79" s="1330"/>
      <c r="AN79" s="1321"/>
      <c r="AO79" s="1321"/>
      <c r="AP79" s="1321"/>
      <c r="AQ79" s="1321"/>
      <c r="AR79" s="1321"/>
      <c r="AS79" s="1321"/>
      <c r="AT79" s="1321"/>
      <c r="AU79" s="1321"/>
      <c r="AV79" s="1321"/>
      <c r="AW79" s="1321"/>
      <c r="AX79" s="1321"/>
      <c r="AY79" s="1321"/>
      <c r="AZ79" s="1321"/>
      <c r="BA79" s="1321"/>
      <c r="BB79" s="1324" t="s">
        <v>624</v>
      </c>
      <c r="BC79" s="1324"/>
      <c r="BD79" s="1324"/>
      <c r="BE79" s="1324"/>
      <c r="BF79" s="1324"/>
      <c r="BG79" s="1324"/>
      <c r="BH79" s="1324"/>
      <c r="BI79" s="1324"/>
      <c r="BJ79" s="1324"/>
      <c r="BK79" s="1324"/>
      <c r="BL79" s="1324"/>
      <c r="BM79" s="1324"/>
      <c r="BN79" s="1324"/>
      <c r="BO79" s="1324"/>
      <c r="BP79" s="1322">
        <v>11.1</v>
      </c>
      <c r="BQ79" s="1322"/>
      <c r="BR79" s="1322"/>
      <c r="BS79" s="1322"/>
      <c r="BT79" s="1322"/>
      <c r="BU79" s="1322"/>
      <c r="BV79" s="1322"/>
      <c r="BW79" s="1322"/>
      <c r="BX79" s="1322">
        <v>10.7</v>
      </c>
      <c r="BY79" s="1322"/>
      <c r="BZ79" s="1322"/>
      <c r="CA79" s="1322"/>
      <c r="CB79" s="1322"/>
      <c r="CC79" s="1322"/>
      <c r="CD79" s="1322"/>
      <c r="CE79" s="1322"/>
      <c r="CF79" s="1322">
        <v>10</v>
      </c>
      <c r="CG79" s="1322"/>
      <c r="CH79" s="1322"/>
      <c r="CI79" s="1322"/>
      <c r="CJ79" s="1322"/>
      <c r="CK79" s="1322"/>
      <c r="CL79" s="1322"/>
      <c r="CM79" s="1322"/>
      <c r="CN79" s="1322">
        <v>9.8000000000000007</v>
      </c>
      <c r="CO79" s="1322"/>
      <c r="CP79" s="1322"/>
      <c r="CQ79" s="1322"/>
      <c r="CR79" s="1322"/>
      <c r="CS79" s="1322"/>
      <c r="CT79" s="1322"/>
      <c r="CU79" s="1322"/>
      <c r="CV79" s="1322">
        <v>9.6</v>
      </c>
      <c r="CW79" s="1322"/>
      <c r="CX79" s="1322"/>
      <c r="CY79" s="1322"/>
      <c r="CZ79" s="1322"/>
      <c r="DA79" s="1322"/>
      <c r="DB79" s="1322"/>
      <c r="DC79" s="1322"/>
    </row>
    <row r="80" spans="2:107" x14ac:dyDescent="0.15">
      <c r="B80" s="394"/>
      <c r="G80" s="1317"/>
      <c r="H80" s="1317"/>
      <c r="I80" s="1327"/>
      <c r="J80" s="1327"/>
      <c r="K80" s="1330"/>
      <c r="L80" s="1330"/>
      <c r="M80" s="1330"/>
      <c r="N80" s="1330"/>
      <c r="AN80" s="1321"/>
      <c r="AO80" s="1321"/>
      <c r="AP80" s="1321"/>
      <c r="AQ80" s="1321"/>
      <c r="AR80" s="1321"/>
      <c r="AS80" s="1321"/>
      <c r="AT80" s="1321"/>
      <c r="AU80" s="1321"/>
      <c r="AV80" s="1321"/>
      <c r="AW80" s="1321"/>
      <c r="AX80" s="1321"/>
      <c r="AY80" s="1321"/>
      <c r="AZ80" s="1321"/>
      <c r="BA80" s="1321"/>
      <c r="BB80" s="1324"/>
      <c r="BC80" s="1324"/>
      <c r="BD80" s="1324"/>
      <c r="BE80" s="1324"/>
      <c r="BF80" s="1324"/>
      <c r="BG80" s="1324"/>
      <c r="BH80" s="1324"/>
      <c r="BI80" s="1324"/>
      <c r="BJ80" s="1324"/>
      <c r="BK80" s="1324"/>
      <c r="BL80" s="1324"/>
      <c r="BM80" s="1324"/>
      <c r="BN80" s="1324"/>
      <c r="BO80" s="1324"/>
      <c r="BP80" s="1322"/>
      <c r="BQ80" s="1322"/>
      <c r="BR80" s="1322"/>
      <c r="BS80" s="1322"/>
      <c r="BT80" s="1322"/>
      <c r="BU80" s="1322"/>
      <c r="BV80" s="1322"/>
      <c r="BW80" s="1322"/>
      <c r="BX80" s="1322"/>
      <c r="BY80" s="1322"/>
      <c r="BZ80" s="1322"/>
      <c r="CA80" s="1322"/>
      <c r="CB80" s="1322"/>
      <c r="CC80" s="1322"/>
      <c r="CD80" s="1322"/>
      <c r="CE80" s="1322"/>
      <c r="CF80" s="1322"/>
      <c r="CG80" s="1322"/>
      <c r="CH80" s="1322"/>
      <c r="CI80" s="1322"/>
      <c r="CJ80" s="1322"/>
      <c r="CK80" s="1322"/>
      <c r="CL80" s="1322"/>
      <c r="CM80" s="1322"/>
      <c r="CN80" s="1322"/>
      <c r="CO80" s="1322"/>
      <c r="CP80" s="1322"/>
      <c r="CQ80" s="1322"/>
      <c r="CR80" s="1322"/>
      <c r="CS80" s="1322"/>
      <c r="CT80" s="1322"/>
      <c r="CU80" s="1322"/>
      <c r="CV80" s="1322"/>
      <c r="CW80" s="1322"/>
      <c r="CX80" s="1322"/>
      <c r="CY80" s="1322"/>
      <c r="CZ80" s="1322"/>
      <c r="DA80" s="1322"/>
      <c r="DB80" s="1322"/>
      <c r="DC80" s="1322"/>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57lODm9z7PPHimuvYhkMGRpKp5OR5rhsyF2QDSLHqeDmu20eaUxCM1zNDOFmPKVQWuyoZTqQ26ewz7Lg1PBmQ==" saltValue="cOpwhFwNGsh8jrhEVqUoI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oTibU/ysah7JFbThHaOMXp8X6OIoEwOqXUPf98GGErLgijBVEGz5lTAQCyp1ZvLsMIc9rAJ1JE1vmO0fd2cQA==" saltValue="HiJyOotC/lDTh3sJm4vLQ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MRNgeUyNr1aXLWD+R2lZE29OW6hhrUaD/kt+CHhGQ60zQv9ktw7QrEQscnLNKI0mDQhdXh2DPjCGWEPWyzguw==" saltValue="8kpjb3fBJ/4QqmuloWzsZ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560</v>
      </c>
      <c r="G2" s="156"/>
      <c r="H2" s="157"/>
    </row>
    <row r="3" spans="1:8" x14ac:dyDescent="0.15">
      <c r="A3" s="153" t="s">
        <v>553</v>
      </c>
      <c r="B3" s="158"/>
      <c r="C3" s="159"/>
      <c r="D3" s="160">
        <v>119099</v>
      </c>
      <c r="E3" s="161"/>
      <c r="F3" s="162">
        <v>106614</v>
      </c>
      <c r="G3" s="163"/>
      <c r="H3" s="164"/>
    </row>
    <row r="4" spans="1:8" x14ac:dyDescent="0.15">
      <c r="A4" s="165"/>
      <c r="B4" s="166"/>
      <c r="C4" s="167"/>
      <c r="D4" s="168">
        <v>68092</v>
      </c>
      <c r="E4" s="169"/>
      <c r="F4" s="170">
        <v>45545</v>
      </c>
      <c r="G4" s="171"/>
      <c r="H4" s="172"/>
    </row>
    <row r="5" spans="1:8" x14ac:dyDescent="0.15">
      <c r="A5" s="153" t="s">
        <v>555</v>
      </c>
      <c r="B5" s="158"/>
      <c r="C5" s="159"/>
      <c r="D5" s="160">
        <v>67342</v>
      </c>
      <c r="E5" s="161"/>
      <c r="F5" s="162">
        <v>85459</v>
      </c>
      <c r="G5" s="163"/>
      <c r="H5" s="164"/>
    </row>
    <row r="6" spans="1:8" x14ac:dyDescent="0.15">
      <c r="A6" s="165"/>
      <c r="B6" s="166"/>
      <c r="C6" s="167"/>
      <c r="D6" s="168">
        <v>47653</v>
      </c>
      <c r="E6" s="169"/>
      <c r="F6" s="170">
        <v>44378</v>
      </c>
      <c r="G6" s="171"/>
      <c r="H6" s="172"/>
    </row>
    <row r="7" spans="1:8" x14ac:dyDescent="0.15">
      <c r="A7" s="153" t="s">
        <v>556</v>
      </c>
      <c r="B7" s="158"/>
      <c r="C7" s="159"/>
      <c r="D7" s="160">
        <v>57512</v>
      </c>
      <c r="E7" s="161"/>
      <c r="F7" s="162">
        <v>83280</v>
      </c>
      <c r="G7" s="163"/>
      <c r="H7" s="164"/>
    </row>
    <row r="8" spans="1:8" x14ac:dyDescent="0.15">
      <c r="A8" s="165"/>
      <c r="B8" s="166"/>
      <c r="C8" s="167"/>
      <c r="D8" s="168">
        <v>41454</v>
      </c>
      <c r="E8" s="169"/>
      <c r="F8" s="170">
        <v>43123</v>
      </c>
      <c r="G8" s="171"/>
      <c r="H8" s="172"/>
    </row>
    <row r="9" spans="1:8" x14ac:dyDescent="0.15">
      <c r="A9" s="153" t="s">
        <v>557</v>
      </c>
      <c r="B9" s="158"/>
      <c r="C9" s="159"/>
      <c r="D9" s="160">
        <v>78106</v>
      </c>
      <c r="E9" s="161"/>
      <c r="F9" s="162">
        <v>88968</v>
      </c>
      <c r="G9" s="163"/>
      <c r="H9" s="164"/>
    </row>
    <row r="10" spans="1:8" x14ac:dyDescent="0.15">
      <c r="A10" s="165"/>
      <c r="B10" s="166"/>
      <c r="C10" s="167"/>
      <c r="D10" s="168">
        <v>51745</v>
      </c>
      <c r="E10" s="169"/>
      <c r="F10" s="170">
        <v>45482</v>
      </c>
      <c r="G10" s="171"/>
      <c r="H10" s="172"/>
    </row>
    <row r="11" spans="1:8" x14ac:dyDescent="0.15">
      <c r="A11" s="153" t="s">
        <v>558</v>
      </c>
      <c r="B11" s="158"/>
      <c r="C11" s="159"/>
      <c r="D11" s="160">
        <v>79373</v>
      </c>
      <c r="E11" s="161"/>
      <c r="F11" s="162">
        <v>85173</v>
      </c>
      <c r="G11" s="163"/>
      <c r="H11" s="164"/>
    </row>
    <row r="12" spans="1:8" x14ac:dyDescent="0.15">
      <c r="A12" s="165"/>
      <c r="B12" s="166"/>
      <c r="C12" s="173"/>
      <c r="D12" s="168">
        <v>25191</v>
      </c>
      <c r="E12" s="169"/>
      <c r="F12" s="170">
        <v>43913</v>
      </c>
      <c r="G12" s="171"/>
      <c r="H12" s="172"/>
    </row>
    <row r="13" spans="1:8" x14ac:dyDescent="0.15">
      <c r="A13" s="153"/>
      <c r="B13" s="158"/>
      <c r="C13" s="174"/>
      <c r="D13" s="175">
        <v>80286</v>
      </c>
      <c r="E13" s="176"/>
      <c r="F13" s="177">
        <v>89899</v>
      </c>
      <c r="G13" s="178"/>
      <c r="H13" s="164"/>
    </row>
    <row r="14" spans="1:8" x14ac:dyDescent="0.15">
      <c r="A14" s="165"/>
      <c r="B14" s="166"/>
      <c r="C14" s="167"/>
      <c r="D14" s="168">
        <v>46827</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3.34</v>
      </c>
      <c r="C19" s="179">
        <f>ROUND(VALUE(SUBSTITUTE(実質収支比率等に係る経年分析!G$48,"▲","-")),2)</f>
        <v>3.54</v>
      </c>
      <c r="D19" s="179">
        <f>ROUND(VALUE(SUBSTITUTE(実質収支比率等に係る経年分析!H$48,"▲","-")),2)</f>
        <v>2.92</v>
      </c>
      <c r="E19" s="179">
        <f>ROUND(VALUE(SUBSTITUTE(実質収支比率等に係る経年分析!I$48,"▲","-")),2)</f>
        <v>3.28</v>
      </c>
      <c r="F19" s="179">
        <f>ROUND(VALUE(SUBSTITUTE(実質収支比率等に係る経年分析!J$48,"▲","-")),2)</f>
        <v>2.35</v>
      </c>
    </row>
    <row r="20" spans="1:11" x14ac:dyDescent="0.15">
      <c r="A20" s="179" t="s">
        <v>55</v>
      </c>
      <c r="B20" s="179">
        <f>ROUND(VALUE(SUBSTITUTE(実質収支比率等に係る経年分析!F$47,"▲","-")),2)</f>
        <v>26.97</v>
      </c>
      <c r="C20" s="179">
        <f>ROUND(VALUE(SUBSTITUTE(実質収支比率等に係る経年分析!G$47,"▲","-")),2)</f>
        <v>28.59</v>
      </c>
      <c r="D20" s="179">
        <f>ROUND(VALUE(SUBSTITUTE(実質収支比率等に係る経年分析!H$47,"▲","-")),2)</f>
        <v>27.19</v>
      </c>
      <c r="E20" s="179">
        <f>ROUND(VALUE(SUBSTITUTE(実質収支比率等に係る経年分析!I$47,"▲","-")),2)</f>
        <v>25.26</v>
      </c>
      <c r="F20" s="179">
        <f>ROUND(VALUE(SUBSTITUTE(実質収支比率等に係る経年分析!J$47,"▲","-")),2)</f>
        <v>21.54</v>
      </c>
    </row>
    <row r="21" spans="1:11" x14ac:dyDescent="0.15">
      <c r="A21" s="179" t="s">
        <v>56</v>
      </c>
      <c r="B21" s="179">
        <f>IF(ISNUMBER(VALUE(SUBSTITUTE(実質収支比率等に係る経年分析!F$49,"▲","-"))),ROUND(VALUE(SUBSTITUTE(実質収支比率等に係る経年分析!F$49,"▲","-")),2),NA())</f>
        <v>2.0699999999999998</v>
      </c>
      <c r="C21" s="179">
        <f>IF(ISNUMBER(VALUE(SUBSTITUTE(実質収支比率等に係る経年分析!G$49,"▲","-"))),ROUND(VALUE(SUBSTITUTE(実質収支比率等に係る経年分析!G$49,"▲","-")),2),NA())</f>
        <v>2.1</v>
      </c>
      <c r="D21" s="179">
        <f>IF(ISNUMBER(VALUE(SUBSTITUTE(実質収支比率等に係る経年分析!H$49,"▲","-"))),ROUND(VALUE(SUBSTITUTE(実質収支比率等に係る経年分析!H$49,"▲","-")),2),NA())</f>
        <v>-1.96</v>
      </c>
      <c r="E21" s="179">
        <f>IF(ISNUMBER(VALUE(SUBSTITUTE(実質収支比率等に係る経年分析!I$49,"▲","-"))),ROUND(VALUE(SUBSTITUTE(実質収支比率等に係る経年分析!I$49,"▲","-")),2),NA())</f>
        <v>-1.87</v>
      </c>
      <c r="F21" s="179">
        <f>IF(ISNUMBER(VALUE(SUBSTITUTE(実質収支比率等に係る経年分析!J$49,"▲","-"))),ROUND(VALUE(SUBSTITUTE(実質収支比率等に係る経年分析!J$49,"▲","-")),2),NA())</f>
        <v>-4.6900000000000004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鹿角市介護保険事業特別会計（介護サービス事業勘定）</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鹿角市後期高齢者医療特別会計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鹿角市農業集落排水事業特別会計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15">
      <c r="A32" s="180" t="str">
        <f>IF(連結実質赤字比率に係る赤字・黒字の構成分析!C$38="",NA(),連結実質赤字比率に係る赤字・黒字の構成分析!C$38)</f>
        <v>鹿角市下水道事業特別会計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0.22</v>
      </c>
    </row>
    <row r="33" spans="1:16" x14ac:dyDescent="0.15">
      <c r="A33" s="180" t="str">
        <f>IF(連結実質赤字比率に係る赤字・黒字の構成分析!C$37="",NA(),連結実質赤字比率に係る赤字・黒字の構成分析!C$37)</f>
        <v>鹿角市国民健康保険事業特別会計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1.29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2.29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1.88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2.71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0.45</v>
      </c>
    </row>
    <row r="34" spans="1:16" x14ac:dyDescent="0.15">
      <c r="A34" s="180" t="str">
        <f>IF(連結実質赤字比率に係る赤字・黒字の構成分析!C$36="",NA(),連結実質赤字比率に係る赤字・黒字の構成分析!C$36)</f>
        <v>鹿角市介護保険事業特別会計（保険事業勘定）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0.62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3.34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3.54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2.91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3.28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2.35</v>
      </c>
    </row>
    <row r="36" spans="1:16" x14ac:dyDescent="0.15">
      <c r="A36" s="180" t="str">
        <f>IF(連結実質赤字比率に係る赤字・黒字の構成分析!C$34="",NA(),連結実質赤字比率に係る赤字・黒字の構成分析!C$34)</f>
        <v>鹿角市上水道事業会計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8.2899999999999991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8.7799999999999994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8.98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8.19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8.16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1494</v>
      </c>
      <c r="E42" s="181"/>
      <c r="F42" s="181"/>
      <c r="G42" s="181">
        <f>'実質公債費比率（分子）の構造'!L$52</f>
        <v>1451</v>
      </c>
      <c r="H42" s="181"/>
      <c r="I42" s="181"/>
      <c r="J42" s="181">
        <f>'実質公債費比率（分子）の構造'!M$52</f>
        <v>1593</v>
      </c>
      <c r="K42" s="181"/>
      <c r="L42" s="181"/>
      <c r="M42" s="181">
        <f>'実質公債費比率（分子）の構造'!N$52</f>
        <v>1529</v>
      </c>
      <c r="N42" s="181"/>
      <c r="O42" s="181"/>
      <c r="P42" s="181">
        <f>'実質公債費比率（分子）の構造'!O$52</f>
        <v>1530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11</v>
      </c>
      <c r="C44" s="181"/>
      <c r="D44" s="181"/>
      <c r="E44" s="181">
        <f>'実質公債費比率（分子）の構造'!L$50</f>
        <v>2</v>
      </c>
      <c r="F44" s="181"/>
      <c r="G44" s="181"/>
      <c r="H44" s="181">
        <f>'実質公債費比率（分子）の構造'!M$50</f>
        <v>2</v>
      </c>
      <c r="I44" s="181"/>
      <c r="J44" s="181"/>
      <c r="K44" s="181">
        <f>'実質公債費比率（分子）の構造'!N$50</f>
        <v>1</v>
      </c>
      <c r="L44" s="181"/>
      <c r="M44" s="181"/>
      <c r="N44" s="181">
        <f>'実質公債費比率（分子）の構造'!O$50</f>
        <v>0</v>
      </c>
      <c r="O44" s="181"/>
      <c r="P44" s="181"/>
    </row>
    <row r="45" spans="1:16" x14ac:dyDescent="0.15">
      <c r="A45" s="181" t="s">
        <v>66</v>
      </c>
      <c r="B45" s="181">
        <f>'実質公債費比率（分子）の構造'!K$49</f>
        <v>192</v>
      </c>
      <c r="C45" s="181"/>
      <c r="D45" s="181"/>
      <c r="E45" s="181">
        <f>'実質公債費比率（分子）の構造'!L$49</f>
        <v>192</v>
      </c>
      <c r="F45" s="181"/>
      <c r="G45" s="181"/>
      <c r="H45" s="181">
        <f>'実質公債費比率（分子）の構造'!M$49</f>
        <v>179</v>
      </c>
      <c r="I45" s="181"/>
      <c r="J45" s="181"/>
      <c r="K45" s="181">
        <f>'実質公債費比率（分子）の構造'!N$49</f>
        <v>63</v>
      </c>
      <c r="L45" s="181"/>
      <c r="M45" s="181"/>
      <c r="N45" s="181">
        <f>'実質公債費比率（分子）の構造'!O$49</f>
        <v>57</v>
      </c>
      <c r="O45" s="181"/>
      <c r="P45" s="181"/>
    </row>
    <row r="46" spans="1:16" x14ac:dyDescent="0.15">
      <c r="A46" s="181" t="s">
        <v>67</v>
      </c>
      <c r="B46" s="181">
        <f>'実質公債費比率（分子）の構造'!K$48</f>
        <v>333</v>
      </c>
      <c r="C46" s="181"/>
      <c r="D46" s="181"/>
      <c r="E46" s="181">
        <f>'実質公債費比率（分子）の構造'!L$48</f>
        <v>346</v>
      </c>
      <c r="F46" s="181"/>
      <c r="G46" s="181"/>
      <c r="H46" s="181">
        <f>'実質公債費比率（分子）の構造'!M$48</f>
        <v>350</v>
      </c>
      <c r="I46" s="181"/>
      <c r="J46" s="181"/>
      <c r="K46" s="181">
        <f>'実質公債費比率（分子）の構造'!N$48</f>
        <v>436</v>
      </c>
      <c r="L46" s="181"/>
      <c r="M46" s="181"/>
      <c r="N46" s="181">
        <f>'実質公債費比率（分子）の構造'!O$48</f>
        <v>447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1640</v>
      </c>
      <c r="C49" s="181"/>
      <c r="D49" s="181"/>
      <c r="E49" s="181">
        <f>'実質公債費比率（分子）の構造'!L$45</f>
        <v>1641</v>
      </c>
      <c r="F49" s="181"/>
      <c r="G49" s="181"/>
      <c r="H49" s="181">
        <f>'実質公債費比率（分子）の構造'!M$45</f>
        <v>1779</v>
      </c>
      <c r="I49" s="181"/>
      <c r="J49" s="181"/>
      <c r="K49" s="181">
        <f>'実質公債費比率（分子）の構造'!N$45</f>
        <v>1761</v>
      </c>
      <c r="L49" s="181"/>
      <c r="M49" s="181"/>
      <c r="N49" s="181">
        <f>'実質公債費比率（分子）の構造'!O$45</f>
        <v>1741</v>
      </c>
      <c r="O49" s="181"/>
      <c r="P49" s="181"/>
    </row>
    <row r="50" spans="1:16" x14ac:dyDescent="0.15">
      <c r="A50" s="181" t="s">
        <v>71</v>
      </c>
      <c r="B50" s="181" t="e">
        <f>NA()</f>
        <v>#N/A</v>
      </c>
      <c r="C50" s="181">
        <f>IF(ISNUMBER('実質公債費比率（分子）の構造'!K$53),'実質公債費比率（分子）の構造'!K$53,NA())</f>
        <v>682</v>
      </c>
      <c r="D50" s="181" t="e">
        <f>NA()</f>
        <v>#N/A</v>
      </c>
      <c r="E50" s="181" t="e">
        <f>NA()</f>
        <v>#N/A</v>
      </c>
      <c r="F50" s="181">
        <f>IF(ISNUMBER('実質公債費比率（分子）の構造'!L$53),'実質公債費比率（分子）の構造'!L$53,NA())</f>
        <v>730</v>
      </c>
      <c r="G50" s="181" t="e">
        <f>NA()</f>
        <v>#N/A</v>
      </c>
      <c r="H50" s="181" t="e">
        <f>NA()</f>
        <v>#N/A</v>
      </c>
      <c r="I50" s="181">
        <f>IF(ISNUMBER('実質公債費比率（分子）の構造'!M$53),'実質公債費比率（分子）の構造'!M$53,NA())</f>
        <v>717</v>
      </c>
      <c r="J50" s="181" t="e">
        <f>NA()</f>
        <v>#N/A</v>
      </c>
      <c r="K50" s="181" t="e">
        <f>NA()</f>
        <v>#N/A</v>
      </c>
      <c r="L50" s="181">
        <f>IF(ISNUMBER('実質公債費比率（分子）の構造'!N$53),'実質公債費比率（分子）の構造'!N$53,NA())</f>
        <v>732</v>
      </c>
      <c r="M50" s="181" t="e">
        <f>NA()</f>
        <v>#N/A</v>
      </c>
      <c r="N50" s="181" t="e">
        <f>NA()</f>
        <v>#N/A</v>
      </c>
      <c r="O50" s="181">
        <f>IF(ISNUMBER('実質公債費比率（分子）の構造'!O$53),'実質公債費比率（分子）の構造'!O$53,NA())</f>
        <v>715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18406</v>
      </c>
      <c r="E56" s="180"/>
      <c r="F56" s="180"/>
      <c r="G56" s="180">
        <f>'将来負担比率（分子）の構造'!J$52</f>
        <v>18608</v>
      </c>
      <c r="H56" s="180"/>
      <c r="I56" s="180"/>
      <c r="J56" s="180">
        <f>'将来負担比率（分子）の構造'!K$52</f>
        <v>18521</v>
      </c>
      <c r="K56" s="180"/>
      <c r="L56" s="180"/>
      <c r="M56" s="180">
        <f>'将来負担比率（分子）の構造'!L$52</f>
        <v>18814</v>
      </c>
      <c r="N56" s="180"/>
      <c r="O56" s="180"/>
      <c r="P56" s="180">
        <f>'将来負担比率（分子）の構造'!M$52</f>
        <v>18875</v>
      </c>
    </row>
    <row r="57" spans="1:16" x14ac:dyDescent="0.15">
      <c r="A57" s="180" t="s">
        <v>42</v>
      </c>
      <c r="B57" s="180"/>
      <c r="C57" s="180"/>
      <c r="D57" s="180">
        <f>'将来負担比率（分子）の構造'!I$51</f>
        <v>831</v>
      </c>
      <c r="E57" s="180"/>
      <c r="F57" s="180"/>
      <c r="G57" s="180">
        <f>'将来負担比率（分子）の構造'!J$51</f>
        <v>887</v>
      </c>
      <c r="H57" s="180"/>
      <c r="I57" s="180"/>
      <c r="J57" s="180">
        <f>'将来負担比率（分子）の構造'!K$51</f>
        <v>785</v>
      </c>
      <c r="K57" s="180"/>
      <c r="L57" s="180"/>
      <c r="M57" s="180">
        <f>'将来負担比率（分子）の構造'!L$51</f>
        <v>696</v>
      </c>
      <c r="N57" s="180"/>
      <c r="O57" s="180"/>
      <c r="P57" s="180">
        <f>'将来負担比率（分子）の構造'!M$51</f>
        <v>638</v>
      </c>
    </row>
    <row r="58" spans="1:16" x14ac:dyDescent="0.15">
      <c r="A58" s="180" t="s">
        <v>41</v>
      </c>
      <c r="B58" s="180"/>
      <c r="C58" s="180"/>
      <c r="D58" s="180">
        <f>'将来負担比率（分子）の構造'!I$50</f>
        <v>6697</v>
      </c>
      <c r="E58" s="180"/>
      <c r="F58" s="180"/>
      <c r="G58" s="180">
        <f>'将来負担比率（分子）の構造'!J$50</f>
        <v>6729</v>
      </c>
      <c r="H58" s="180"/>
      <c r="I58" s="180"/>
      <c r="J58" s="180">
        <f>'将来負担比率（分子）の構造'!K$50</f>
        <v>6925</v>
      </c>
      <c r="K58" s="180"/>
      <c r="L58" s="180"/>
      <c r="M58" s="180">
        <f>'将来負担比率（分子）の構造'!L$50</f>
        <v>6531</v>
      </c>
      <c r="N58" s="180"/>
      <c r="O58" s="180"/>
      <c r="P58" s="180">
        <f>'将来負担比率（分子）の構造'!M$50</f>
        <v>6357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0</v>
      </c>
      <c r="C61" s="180"/>
      <c r="D61" s="180"/>
      <c r="E61" s="180">
        <f>'将来負担比率（分子）の構造'!J$46</f>
        <v>0</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2111</v>
      </c>
      <c r="C62" s="180"/>
      <c r="D62" s="180"/>
      <c r="E62" s="180">
        <f>'将来負担比率（分子）の構造'!J$45</f>
        <v>1952</v>
      </c>
      <c r="F62" s="180"/>
      <c r="G62" s="180"/>
      <c r="H62" s="180">
        <f>'将来負担比率（分子）の構造'!K$45</f>
        <v>1866</v>
      </c>
      <c r="I62" s="180"/>
      <c r="J62" s="180"/>
      <c r="K62" s="180">
        <f>'将来負担比率（分子）の構造'!L$45</f>
        <v>1772</v>
      </c>
      <c r="L62" s="180"/>
      <c r="M62" s="180"/>
      <c r="N62" s="180">
        <f>'将来負担比率（分子）の構造'!M$45</f>
        <v>1654</v>
      </c>
      <c r="O62" s="180"/>
      <c r="P62" s="180"/>
    </row>
    <row r="63" spans="1:16" x14ac:dyDescent="0.15">
      <c r="A63" s="180" t="s">
        <v>34</v>
      </c>
      <c r="B63" s="180">
        <f>'将来負担比率（分子）の構造'!I$44</f>
        <v>1758</v>
      </c>
      <c r="C63" s="180"/>
      <c r="D63" s="180"/>
      <c r="E63" s="180">
        <f>'将来負担比率（分子）の構造'!J$44</f>
        <v>2228</v>
      </c>
      <c r="F63" s="180"/>
      <c r="G63" s="180"/>
      <c r="H63" s="180">
        <f>'将来負担比率（分子）の構造'!K$44</f>
        <v>2099</v>
      </c>
      <c r="I63" s="180"/>
      <c r="J63" s="180"/>
      <c r="K63" s="180">
        <f>'将来負担比率（分子）の構造'!L$44</f>
        <v>2054</v>
      </c>
      <c r="L63" s="180"/>
      <c r="M63" s="180"/>
      <c r="N63" s="180">
        <f>'将来負担比率（分子）の構造'!M$44</f>
        <v>2019</v>
      </c>
      <c r="O63" s="180"/>
      <c r="P63" s="180"/>
    </row>
    <row r="64" spans="1:16" x14ac:dyDescent="0.15">
      <c r="A64" s="180" t="s">
        <v>33</v>
      </c>
      <c r="B64" s="180">
        <f>'将来負担比率（分子）の構造'!I$43</f>
        <v>6828</v>
      </c>
      <c r="C64" s="180"/>
      <c r="D64" s="180"/>
      <c r="E64" s="180">
        <f>'将来負担比率（分子）の構造'!J$43</f>
        <v>6836</v>
      </c>
      <c r="F64" s="180"/>
      <c r="G64" s="180"/>
      <c r="H64" s="180">
        <f>'将来負担比率（分子）の構造'!K$43</f>
        <v>6612</v>
      </c>
      <c r="I64" s="180"/>
      <c r="J64" s="180"/>
      <c r="K64" s="180">
        <f>'将来負担比率（分子）の構造'!L$43</f>
        <v>6691</v>
      </c>
      <c r="L64" s="180"/>
      <c r="M64" s="180"/>
      <c r="N64" s="180">
        <f>'将来負担比率（分子）の構造'!M$43</f>
        <v>6951</v>
      </c>
      <c r="O64" s="180"/>
      <c r="P64" s="180"/>
    </row>
    <row r="65" spans="1:16" x14ac:dyDescent="0.15">
      <c r="A65" s="180" t="s">
        <v>32</v>
      </c>
      <c r="B65" s="180">
        <f>'将来負担比率（分子）の構造'!I$42</f>
        <v>13</v>
      </c>
      <c r="C65" s="180"/>
      <c r="D65" s="180"/>
      <c r="E65" s="180">
        <f>'将来負担比率（分子）の構造'!J$42</f>
        <v>3</v>
      </c>
      <c r="F65" s="180"/>
      <c r="G65" s="180"/>
      <c r="H65" s="180">
        <f>'将来負担比率（分子）の構造'!K$42</f>
        <v>1</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18324</v>
      </c>
      <c r="C66" s="180"/>
      <c r="D66" s="180"/>
      <c r="E66" s="180">
        <f>'将来負担比率（分子）の構造'!J$41</f>
        <v>18638</v>
      </c>
      <c r="F66" s="180"/>
      <c r="G66" s="180"/>
      <c r="H66" s="180">
        <f>'将来負担比率（分子）の構造'!K$41</f>
        <v>18565</v>
      </c>
      <c r="I66" s="180"/>
      <c r="J66" s="180"/>
      <c r="K66" s="180">
        <f>'将来負担比率（分子）の構造'!L$41</f>
        <v>18970</v>
      </c>
      <c r="L66" s="180"/>
      <c r="M66" s="180"/>
      <c r="N66" s="180">
        <f>'将来負担比率（分子）の構造'!M$41</f>
        <v>19188</v>
      </c>
      <c r="O66" s="180"/>
      <c r="P66" s="180"/>
    </row>
    <row r="67" spans="1:16" x14ac:dyDescent="0.15">
      <c r="A67" s="180" t="s">
        <v>75</v>
      </c>
      <c r="B67" s="180" t="e">
        <f>NA()</f>
        <v>#N/A</v>
      </c>
      <c r="C67" s="180">
        <f>IF(ISNUMBER('将来負担比率（分子）の構造'!I$53), IF('将来負担比率（分子）の構造'!I$53 &lt; 0, 0, '将来負担比率（分子）の構造'!I$53), NA())</f>
        <v>3100</v>
      </c>
      <c r="D67" s="180" t="e">
        <f>NA()</f>
        <v>#N/A</v>
      </c>
      <c r="E67" s="180" t="e">
        <f>NA()</f>
        <v>#N/A</v>
      </c>
      <c r="F67" s="180">
        <f>IF(ISNUMBER('将来負担比率（分子）の構造'!J$53), IF('将来負担比率（分子）の構造'!J$53 &lt; 0, 0, '将来負担比率（分子）の構造'!J$53), NA())</f>
        <v>3433</v>
      </c>
      <c r="G67" s="180" t="e">
        <f>NA()</f>
        <v>#N/A</v>
      </c>
      <c r="H67" s="180" t="e">
        <f>NA()</f>
        <v>#N/A</v>
      </c>
      <c r="I67" s="180">
        <f>IF(ISNUMBER('将来負担比率（分子）の構造'!K$53), IF('将来負担比率（分子）の構造'!K$53 &lt; 0, 0, '将来負担比率（分子）の構造'!K$53), NA())</f>
        <v>2913</v>
      </c>
      <c r="J67" s="180" t="e">
        <f>NA()</f>
        <v>#N/A</v>
      </c>
      <c r="K67" s="180" t="e">
        <f>NA()</f>
        <v>#N/A</v>
      </c>
      <c r="L67" s="180">
        <f>IF(ISNUMBER('将来負担比率（分子）の構造'!L$53), IF('将来負担比率（分子）の構造'!L$53 &lt; 0, 0, '将来負担比率（分子）の構造'!L$53), NA())</f>
        <v>3445</v>
      </c>
      <c r="M67" s="180" t="e">
        <f>NA()</f>
        <v>#N/A</v>
      </c>
      <c r="N67" s="180" t="e">
        <f>NA()</f>
        <v>#N/A</v>
      </c>
      <c r="O67" s="180">
        <f>IF(ISNUMBER('将来負担比率（分子）の構造'!M$53), IF('将来負担比率（分子）の構造'!M$53 &lt; 0, 0, '将来負担比率（分子）の構造'!M$53), NA())</f>
        <v>3942</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2848</v>
      </c>
      <c r="C72" s="184">
        <f>基金残高に係る経年分析!G55</f>
        <v>2618</v>
      </c>
      <c r="D72" s="184">
        <f>基金残高に係る経年分析!H55</f>
        <v>2230</v>
      </c>
    </row>
    <row r="73" spans="1:16" x14ac:dyDescent="0.15">
      <c r="A73" s="183" t="s">
        <v>78</v>
      </c>
      <c r="B73" s="184">
        <f>基金残高に係る経年分析!F56</f>
        <v>152</v>
      </c>
      <c r="C73" s="184">
        <f>基金残高に係る経年分析!G56</f>
        <v>152</v>
      </c>
      <c r="D73" s="184">
        <f>基金残高に係る経年分析!H56</f>
        <v>152</v>
      </c>
    </row>
    <row r="74" spans="1:16" x14ac:dyDescent="0.15">
      <c r="A74" s="183" t="s">
        <v>79</v>
      </c>
      <c r="B74" s="184">
        <f>基金残高に係る経年分析!F57</f>
        <v>3508</v>
      </c>
      <c r="C74" s="184">
        <f>基金残高に係る経年分析!G57</f>
        <v>3307</v>
      </c>
      <c r="D74" s="184">
        <f>基金残高に係る経年分析!H57</f>
        <v>3185</v>
      </c>
    </row>
  </sheetData>
  <sheetProtection algorithmName="SHA-512" hashValue="ty3RkL/55n9FrDy6Ye9LjEZSmwKiHGtyaisywV07ohndkWJNLwxSj2FLOBeSELeg62xmaOlE4yEfjvXSDGP8xQ==" saltValue="uABTBAN67un07stc/xOt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田中 夏実</cp:lastModifiedBy>
  <cp:lastPrinted>2020-09-16T06:38:48Z</cp:lastPrinted>
  <dcterms:created xsi:type="dcterms:W3CDTF">2020-02-10T02:29:07Z</dcterms:created>
  <dcterms:modified xsi:type="dcterms:W3CDTF">2020-09-16T06:38:53Z</dcterms:modified>
  <cp:category/>
</cp:coreProperties>
</file>